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lanta\Desktop\Przetargi 2025\47 opatrunki\"/>
    </mc:Choice>
  </mc:AlternateContent>
  <xr:revisionPtr revIDLastSave="0" documentId="13_ncr:1_{93146C19-2A76-487A-96DF-6BAA77CA4DC8}" xr6:coauthVersionLast="47" xr6:coauthVersionMax="47" xr10:uidLastSave="{00000000-0000-0000-0000-000000000000}"/>
  <bookViews>
    <workbookView xWindow="-120" yWindow="-120" windowWidth="29040" windowHeight="15720" firstSheet="5" activeTab="11" xr2:uid="{8F1A0D0E-9771-4D04-B025-3A6C2CBD7D39}"/>
  </bookViews>
  <sheets>
    <sheet name="ZESTAW 1" sheetId="8" r:id="rId1"/>
    <sheet name="ZESTAW 2" sheetId="10" r:id="rId2"/>
    <sheet name="ZESTAW 3" sheetId="11" r:id="rId3"/>
    <sheet name="ZESTAW 4" sheetId="12" r:id="rId4"/>
    <sheet name="ZESTAW 5" sheetId="14" r:id="rId5"/>
    <sheet name="ZESTAW 6" sheetId="15" r:id="rId6"/>
    <sheet name="ZESTAW 7" sheetId="16" r:id="rId7"/>
    <sheet name="ZESTAW 8" sheetId="17" r:id="rId8"/>
    <sheet name="ZESTAW 9" sheetId="18" r:id="rId9"/>
    <sheet name="ZESTAW 10" sheetId="22" r:id="rId10"/>
    <sheet name="ZESTAW 11" sheetId="21" r:id="rId11"/>
    <sheet name="ZESTAW 12" sheetId="23" r:id="rId12"/>
    <sheet name="ZESTAW 13" sheetId="24" r:id="rId13"/>
    <sheet name="ZESTAW 14" sheetId="20" r:id="rId14"/>
    <sheet name="ZESTAW 15" sheetId="25" r:id="rId1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24" l="1"/>
  <c r="N7" i="24" s="1"/>
  <c r="N8" i="24" s="1"/>
  <c r="K7" i="24"/>
  <c r="K8" i="24" s="1"/>
  <c r="M9" i="23"/>
  <c r="N9" i="23" s="1"/>
  <c r="K9" i="23"/>
  <c r="M8" i="23"/>
  <c r="N8" i="23" s="1"/>
  <c r="K8" i="23"/>
  <c r="M7" i="23"/>
  <c r="N7" i="23" s="1"/>
  <c r="K7" i="23"/>
  <c r="G10" i="21"/>
  <c r="I9" i="21"/>
  <c r="J9" i="21" s="1"/>
  <c r="I8" i="21"/>
  <c r="J8" i="21" s="1"/>
  <c r="I7" i="21"/>
  <c r="J7" i="21" s="1"/>
  <c r="I6" i="21"/>
  <c r="J6" i="21" s="1"/>
  <c r="I8" i="22"/>
  <c r="J8" i="22" s="1"/>
  <c r="G8" i="22"/>
  <c r="I7" i="22"/>
  <c r="J7" i="22" s="1"/>
  <c r="G7" i="22"/>
  <c r="I6" i="22"/>
  <c r="J6" i="22" s="1"/>
  <c r="J9" i="22" s="1"/>
  <c r="G6" i="22"/>
  <c r="K10" i="23" l="1"/>
  <c r="G9" i="22"/>
  <c r="N10" i="23"/>
  <c r="J10" i="21"/>
  <c r="M3" i="20" l="1"/>
  <c r="N3" i="20" s="1"/>
  <c r="N4" i="20" s="1"/>
  <c r="K3" i="20"/>
  <c r="K4" i="20" s="1"/>
  <c r="I5" i="18" l="1"/>
  <c r="J5" i="18" s="1"/>
  <c r="G5" i="18"/>
  <c r="I4" i="18"/>
  <c r="J4" i="18" s="1"/>
  <c r="G4" i="18"/>
  <c r="I3" i="18"/>
  <c r="J3" i="18" s="1"/>
  <c r="G3" i="18"/>
  <c r="I3" i="17"/>
  <c r="J3" i="17" s="1"/>
  <c r="J4" i="17" s="1"/>
  <c r="G3" i="17"/>
  <c r="G4" i="17" s="1"/>
  <c r="I9" i="16"/>
  <c r="J9" i="16" s="1"/>
  <c r="G9" i="16"/>
  <c r="J8" i="16"/>
  <c r="I8" i="16"/>
  <c r="G8" i="16"/>
  <c r="I7" i="16"/>
  <c r="J7" i="16" s="1"/>
  <c r="G7" i="16"/>
  <c r="J6" i="16"/>
  <c r="I6" i="16"/>
  <c r="G6" i="16"/>
  <c r="I5" i="16"/>
  <c r="J5" i="16" s="1"/>
  <c r="G5" i="16"/>
  <c r="J4" i="16"/>
  <c r="I4" i="16"/>
  <c r="G4" i="16"/>
  <c r="I3" i="16"/>
  <c r="J3" i="16" s="1"/>
  <c r="G3" i="16"/>
  <c r="I8" i="15"/>
  <c r="J8" i="15" s="1"/>
  <c r="G8" i="15"/>
  <c r="I7" i="15"/>
  <c r="J7" i="15" s="1"/>
  <c r="G7" i="15"/>
  <c r="I6" i="15"/>
  <c r="J6" i="15" s="1"/>
  <c r="G6" i="15"/>
  <c r="I5" i="15"/>
  <c r="J5" i="15" s="1"/>
  <c r="G5" i="15"/>
  <c r="I4" i="15"/>
  <c r="J4" i="15" s="1"/>
  <c r="G4" i="15"/>
  <c r="I3" i="15"/>
  <c r="J3" i="15" s="1"/>
  <c r="G3" i="15"/>
  <c r="I7" i="14"/>
  <c r="J7" i="14" s="1"/>
  <c r="G7" i="14"/>
  <c r="I6" i="14"/>
  <c r="J6" i="14" s="1"/>
  <c r="G6" i="14"/>
  <c r="I5" i="14"/>
  <c r="J5" i="14" s="1"/>
  <c r="G5" i="14"/>
  <c r="I4" i="14"/>
  <c r="J4" i="14" s="1"/>
  <c r="G4" i="14"/>
  <c r="I3" i="14"/>
  <c r="J3" i="14" s="1"/>
  <c r="G3" i="14"/>
  <c r="I8" i="12"/>
  <c r="J8" i="12" s="1"/>
  <c r="G8" i="12"/>
  <c r="I7" i="12"/>
  <c r="J7" i="12" s="1"/>
  <c r="G7" i="12"/>
  <c r="I6" i="12"/>
  <c r="J6" i="12" s="1"/>
  <c r="G6" i="12"/>
  <c r="I5" i="12"/>
  <c r="J5" i="12" s="1"/>
  <c r="G5" i="12"/>
  <c r="J4" i="12"/>
  <c r="I4" i="12"/>
  <c r="G4" i="12"/>
  <c r="I3" i="12"/>
  <c r="J3" i="12" s="1"/>
  <c r="G3" i="12"/>
  <c r="I5" i="11"/>
  <c r="J5" i="11" s="1"/>
  <c r="G5" i="11"/>
  <c r="I4" i="11"/>
  <c r="J4" i="11" s="1"/>
  <c r="G4" i="11"/>
  <c r="I3" i="11"/>
  <c r="J3" i="11" s="1"/>
  <c r="G3" i="11"/>
  <c r="I45" i="10"/>
  <c r="J45" i="10" s="1"/>
  <c r="G45" i="10"/>
  <c r="I44" i="10"/>
  <c r="J44" i="10" s="1"/>
  <c r="G44" i="10"/>
  <c r="I43" i="10"/>
  <c r="J43" i="10" s="1"/>
  <c r="G43" i="10"/>
  <c r="I42" i="10"/>
  <c r="J42" i="10" s="1"/>
  <c r="G42" i="10"/>
  <c r="I41" i="10"/>
  <c r="J41" i="10" s="1"/>
  <c r="G41" i="10"/>
  <c r="I40" i="10"/>
  <c r="J40" i="10" s="1"/>
  <c r="G40" i="10"/>
  <c r="I39" i="10"/>
  <c r="J39" i="10" s="1"/>
  <c r="G39" i="10"/>
  <c r="I38" i="10"/>
  <c r="J38" i="10" s="1"/>
  <c r="G38" i="10"/>
  <c r="I37" i="10"/>
  <c r="J37" i="10" s="1"/>
  <c r="G37" i="10"/>
  <c r="I36" i="10"/>
  <c r="J36" i="10" s="1"/>
  <c r="G36" i="10"/>
  <c r="I35" i="10"/>
  <c r="J35" i="10" s="1"/>
  <c r="G35" i="10"/>
  <c r="I34" i="10"/>
  <c r="J34" i="10" s="1"/>
  <c r="G34" i="10"/>
  <c r="I33" i="10"/>
  <c r="J33" i="10" s="1"/>
  <c r="G33" i="10"/>
  <c r="I32" i="10"/>
  <c r="J32" i="10" s="1"/>
  <c r="G32" i="10"/>
  <c r="I31" i="10"/>
  <c r="J31" i="10" s="1"/>
  <c r="G31" i="10"/>
  <c r="I30" i="10"/>
  <c r="J30" i="10" s="1"/>
  <c r="G30" i="10"/>
  <c r="I29" i="10"/>
  <c r="J29" i="10" s="1"/>
  <c r="G29" i="10"/>
  <c r="I28" i="10"/>
  <c r="J28" i="10" s="1"/>
  <c r="G28" i="10"/>
  <c r="I27" i="10"/>
  <c r="J27" i="10" s="1"/>
  <c r="G27" i="10"/>
  <c r="I26" i="10"/>
  <c r="J26" i="10" s="1"/>
  <c r="G26" i="10"/>
  <c r="I25" i="10"/>
  <c r="J25" i="10" s="1"/>
  <c r="G25" i="10"/>
  <c r="I24" i="10"/>
  <c r="J24" i="10" s="1"/>
  <c r="G24" i="10"/>
  <c r="I23" i="10"/>
  <c r="J23" i="10" s="1"/>
  <c r="G23" i="10"/>
  <c r="I22" i="10"/>
  <c r="J22" i="10" s="1"/>
  <c r="G22" i="10"/>
  <c r="I21" i="10"/>
  <c r="J21" i="10" s="1"/>
  <c r="G21" i="10"/>
  <c r="I20" i="10"/>
  <c r="J20" i="10" s="1"/>
  <c r="G20" i="10"/>
  <c r="I19" i="10"/>
  <c r="J19" i="10" s="1"/>
  <c r="G19" i="10"/>
  <c r="I18" i="10"/>
  <c r="J18" i="10" s="1"/>
  <c r="G18" i="10"/>
  <c r="I17" i="10"/>
  <c r="J17" i="10" s="1"/>
  <c r="G17" i="10"/>
  <c r="I16" i="10"/>
  <c r="J16" i="10" s="1"/>
  <c r="G16" i="10"/>
  <c r="I15" i="10"/>
  <c r="J15" i="10" s="1"/>
  <c r="G15" i="10"/>
  <c r="I14" i="10"/>
  <c r="J14" i="10" s="1"/>
  <c r="G14" i="10"/>
  <c r="I13" i="10"/>
  <c r="J13" i="10" s="1"/>
  <c r="G13" i="10"/>
  <c r="I12" i="10"/>
  <c r="J12" i="10" s="1"/>
  <c r="G12" i="10"/>
  <c r="I11" i="10"/>
  <c r="J11" i="10" s="1"/>
  <c r="G11" i="10"/>
  <c r="I10" i="10"/>
  <c r="J10" i="10" s="1"/>
  <c r="G10" i="10"/>
  <c r="I9" i="10"/>
  <c r="J9" i="10" s="1"/>
  <c r="G9" i="10"/>
  <c r="I8" i="10"/>
  <c r="J8" i="10" s="1"/>
  <c r="G8" i="10"/>
  <c r="I7" i="10"/>
  <c r="J7" i="10" s="1"/>
  <c r="G7" i="10"/>
  <c r="I6" i="10"/>
  <c r="J6" i="10" s="1"/>
  <c r="G6" i="10"/>
  <c r="I5" i="10"/>
  <c r="J5" i="10" s="1"/>
  <c r="G5" i="10"/>
  <c r="I4" i="10"/>
  <c r="J4" i="10" s="1"/>
  <c r="G4" i="10"/>
  <c r="I3" i="10"/>
  <c r="J3" i="10" s="1"/>
  <c r="G3" i="10"/>
  <c r="G6" i="18" l="1"/>
  <c r="J10" i="16"/>
  <c r="G10" i="16"/>
  <c r="G9" i="15"/>
  <c r="G8" i="14"/>
  <c r="G9" i="12"/>
  <c r="G6" i="11"/>
  <c r="G46" i="10"/>
  <c r="J6" i="18"/>
  <c r="J9" i="15"/>
  <c r="J8" i="14"/>
  <c r="J9" i="12"/>
  <c r="J6" i="11"/>
  <c r="J46" i="10"/>
  <c r="M13" i="8" l="1"/>
  <c r="N13" i="8" s="1"/>
  <c r="K13" i="8"/>
  <c r="N12" i="8"/>
  <c r="M12" i="8"/>
  <c r="K12" i="8"/>
  <c r="M11" i="8"/>
  <c r="N11" i="8" s="1"/>
  <c r="K11" i="8"/>
  <c r="M10" i="8"/>
  <c r="N10" i="8" s="1"/>
  <c r="K10" i="8"/>
  <c r="M9" i="8"/>
  <c r="N9" i="8" s="1"/>
  <c r="K9" i="8"/>
  <c r="N8" i="8"/>
  <c r="M8" i="8"/>
  <c r="K8" i="8"/>
  <c r="M7" i="8"/>
  <c r="N7" i="8" s="1"/>
  <c r="K7" i="8"/>
  <c r="M6" i="8"/>
  <c r="N6" i="8" s="1"/>
  <c r="K6" i="8"/>
  <c r="M5" i="8"/>
  <c r="N5" i="8" s="1"/>
  <c r="K5" i="8"/>
  <c r="M4" i="8"/>
  <c r="N4" i="8" s="1"/>
  <c r="K4" i="8"/>
  <c r="K14" i="8" l="1"/>
  <c r="N14" i="8"/>
</calcChain>
</file>

<file path=xl/sharedStrings.xml><?xml version="1.0" encoding="utf-8"?>
<sst xmlns="http://schemas.openxmlformats.org/spreadsheetml/2006/main" count="622" uniqueCount="166">
  <si>
    <t>Lp.</t>
  </si>
  <si>
    <t>Nazwa powszechnie
stosowana lub opis przedmiotu zamówienia</t>
  </si>
  <si>
    <t xml:space="preserve">Nazwa handlowa/
Numer GTIN </t>
  </si>
  <si>
    <t>Postać farmaceutyczna</t>
  </si>
  <si>
    <t>Dawka</t>
  </si>
  <si>
    <t>Jednostka dawki</t>
  </si>
  <si>
    <t>Ilość w opakowaniu</t>
  </si>
  <si>
    <t>Opis opakowania</t>
  </si>
  <si>
    <t>Ilość do zakupu (opakowań)</t>
  </si>
  <si>
    <t>Cena jednostkowa netto</t>
  </si>
  <si>
    <t>Wartość netto</t>
  </si>
  <si>
    <t>Stawka Vat (%)</t>
  </si>
  <si>
    <t>Cena jednostkowa brutto</t>
  </si>
  <si>
    <t>Wartość brutto</t>
  </si>
  <si>
    <t>ZESTAW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</si>
  <si>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</si>
  <si>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</si>
  <si>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</si>
  <si>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</si>
  <si>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</si>
  <si>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</si>
  <si>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</si>
  <si>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</si>
  <si>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</si>
  <si>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</si>
  <si>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K=IxJ</t>
  </si>
  <si>
    <t>L</t>
  </si>
  <si>
    <t>M=J+JxL</t>
  </si>
  <si>
    <t>N=IxM</t>
  </si>
  <si>
    <t>X</t>
  </si>
  <si>
    <t>RAZEM</t>
  </si>
  <si>
    <t>Nazwa handlowa/
Numer GTIN</t>
  </si>
  <si>
    <t>20</t>
  </si>
  <si>
    <t>Dieta kompletna , bogatoresztkowa, wysokobiałkowa, dla krytycznie chorych pacjentów, hiperkaloryczna 1,28kcal/ml. Zawartość białka nie mniejsza niż 7,5g/100ml w tym 1,66g/100ml glutaminy, 0,28g/100ml argininy. Zawartość 6 rodzajów błonnika (1,5g/100ml) frakcje rozpuszczalne i nierozpuszczalne.Zawiera wolnowchłanialne maltodekstryny i wyłącznie tłuszcze LCT, % energii pochodzący: z białka-23%, z węglanów- 48%, z tłuszczów- 26%. Osmolarność nie wyższa niż 270Osm/l.</t>
  </si>
  <si>
    <t>_</t>
  </si>
  <si>
    <t>op. 0,5l</t>
  </si>
  <si>
    <t>Dieta kompletna, normalizująca glikemię,  normokaloryczna(1kcal/ml) zawierająca 6 rodzajów błonnika, białka nie więcej niż 4,3g/ml. Zawartość jednonienasyconych kwasów tłuszczowych min.2,9g/100ml.% energii pochodzący z białka- 17,2%, z węglowodanów-45%, z tłuszczów- 37,8%. Osmolarność nie niższa niż 300mOsm/l.</t>
  </si>
  <si>
    <t>op. 1l</t>
  </si>
  <si>
    <t>Dieta bogatoresztkowa z zawartością 6 rodzajów błonnika MF6- 1,5 g/100ml, normokaloryczna (1,04 kcal/ml), oparta na białku kazeinowym i sojowym, wysokobiałkowa, zawartość: białka 6,3 g /100ml, z zawartością argininy 0,85 g/ 100 ml, O  osmolarności 315 mosmol/l</t>
  </si>
  <si>
    <t>op.1000ml</t>
  </si>
  <si>
    <t>Zestaw uniwersalny do żywienia dojelitowego służący do połączenia worka z dietą lub butelki z dietą, ze zgłębnikiem, umożliwiający żywienie pacjenta metodą ciągłego wlewu kroplowego (metoda grawitacyjna). Zestaw ze złączem i portem medycznym ENFit™,  posiadający plastikowy koszyczek do zawieszenia butelki z dietą, kompatybilny z preparatami wymienionymi w p. 1-3</t>
  </si>
  <si>
    <t>szt.</t>
  </si>
  <si>
    <t>Zgłębnik przeznaczony do żywienia dożołądkowego lub dojelitowego.  Zgłębnik wykonany z miękkiego, przezroczystego poliuretanu, nie twardniejącego przy dłuższym stosowaniu.  Zawiera oznakowaną centymetrową podziałkę znakowaną dokładnie co 1 cm, metalową trójskrętną prowadnicę (pokrytą silikonem) oraz 3 cieniodajne linie kontrastujące w promieniach RTG.  W rozmiarach CH 6/60cm, 8/ 110cm, 10/110cm, 10/ 130cm, 12/110 cm do wyboru przez zamawiającego.</t>
  </si>
  <si>
    <t>Zgłębnik nosowo-żołądkowy przeznaczony do żywienia dojelitowego bezpośrednio do żołądka wyposażony w dodatkowy port do odbarczania przeznaczony do ewakuacji treści żołądka. Rozmiar zgłębnika Ch 14/110 cm. . Zgłębnik wykonany z miękkiego, przezroczystego poliuretanu, nie twardniejącego przy dłuższym stosowaniu.  Zawiera centymetrową podziałkę znakowaną dokładnie co 1 cm, metalową trójskrętną prowadnicę (pokrytą silikonem). Zgłębnik posiada właściwości kontrastujące (całą swoją powierzchnią) w promieniach RTG.</t>
  </si>
  <si>
    <t>L.P.</t>
  </si>
  <si>
    <t>Opis przedmiotu zamówienia</t>
  </si>
  <si>
    <t>Nazwa handlowa / 
 numer katalogowy</t>
  </si>
  <si>
    <t>Jednostka miary</t>
  </si>
  <si>
    <t>Ilość do zakupu</t>
  </si>
  <si>
    <t>Stawka VAT (%)</t>
  </si>
  <si>
    <t>G = ExF</t>
  </si>
  <si>
    <t>I= F+FxH</t>
  </si>
  <si>
    <t>J=ExI</t>
  </si>
  <si>
    <t>Opatrunek z włókniny z nieprzywierającą, perforowaną warstwą aluminium z otworem posiadający rozchodzące się promieniście nacięcia umożliwiające dopasowanie wokół rurki tracheostomijnej lub drenu; warstwa chłonna 100% wiskoza; nie zawiera lateksu, op. 50 szt</t>
  </si>
  <si>
    <t>op.</t>
  </si>
  <si>
    <t>Bandaż kohezyjny - jednowarstwowa, elastyczna włókninowa opaska
kohezyjna; może być dzielona na mniejsze odcinki, nie ma potrzeby
używania nożyczek, bandaż można rozerwać w rękach; każda sztuka
opakowana w folię zabezpieczającą przed zabrudzeniem, odwinięciem,
zawilgoceniem; nie zawiera lateksu, z kolorowym nadrukiem, rozmiar 5cm
x 4,5cm .Opakowanie 12 szt</t>
  </si>
  <si>
    <t>Chusta trójkątna włókninowa, 1szt.</t>
  </si>
  <si>
    <t>Elastyczny jałowy przylepiec włókninowy z wkładem chłonnym.Wkład chłonny z zew. warstwą chroniącą przed przywieraniem do rany rozm. 10 x 15 cm, op. 30 szt.</t>
  </si>
  <si>
    <t>Elastyczny jałowy przylepiec włókninowy z wkładem chłonnym.Wkład chłonny z zew. warstwą chroniącą przed przywieraniem do rany rozm. 10 x 20 cm, op. 25szt.</t>
  </si>
  <si>
    <t>Elastyczny jałowy przylepiec włókninowy z wkładem chłonnym.Wkład chłonny z zew. warstwą chroniącą przed przywieraniem do rany rozm. 10 x 25 cm, op. 25szt.</t>
  </si>
  <si>
    <t>Elastyczny jałowy przylepiec włókninowy z wkładem chłonnym.Wkład chłonny z zew. warstwą chroniącą przed przywieraniem do rany rozm. 7,2 x 5 cm, op.100szt.</t>
  </si>
  <si>
    <t>Elastyczny jałowy przylepiec włókninowy z wkładem chłonnym.Wkład chłonny z zew. warstwą chroniącą przed przywieraniem do rany rozm. 8 x 10 cm, op.30 szt.</t>
  </si>
  <si>
    <t>Elastyczny przylepiec włókninowy, niejałowy, rozmiar: 10cm x 10m, 1szt.</t>
  </si>
  <si>
    <t>Elastyczny przylepiec włókninowy, niejałowy, rozmiar: 15cm x 10m, 1szt.</t>
  </si>
  <si>
    <t>Elastyczny przylepiec włókninowy, niejałowy, rozmiar: 20cm x 10m, 1szt.</t>
  </si>
  <si>
    <t>Hypoalergiczne paski przylepne do zamykania ran wzmocnione włóknami poliestrowymi 13 mm x 100 mm ( +/-1 mm),1 listek a 6szt.</t>
  </si>
  <si>
    <t>listek</t>
  </si>
  <si>
    <t>Hypoalergiczne paski przylepne do zamykania ran wzmocnione włóknami poliestrowymi 6 mm x 38 mm,1 listek a 6szt.</t>
  </si>
  <si>
    <t>Hypoalergiczne paski przylepne do zamykania ran wzmocnione włóknami poliestrowymi 6 mm x 75 mm, 1 listek a 3szt.</t>
  </si>
  <si>
    <r>
      <t>Kompres ciepło-zimno wykonany z mocnej i bardzo wytrzymałej, nietoksycznej folii, wewnątrz którejznajduje się wkład żelowy utworzony z wody,</t>
    </r>
    <r>
      <rPr>
        <b/>
        <sz val="8"/>
        <rFont val="Aptos Narrow"/>
        <family val="2"/>
      </rPr>
      <t xml:space="preserve"> gliceryny</t>
    </r>
    <r>
      <rPr>
        <b/>
        <sz val="8"/>
        <color theme="1"/>
        <rFont val="Aptos Narrow"/>
        <family val="2"/>
      </rPr>
      <t xml:space="preserve"> i karboksymetylocelulozy, posiada dużą zdolność magazynowania oraz długotrwałego zwrotu,zakumulowanego zimna lub ciepła, kompres można ochładzać lub ogrzewać, w zestawie z kompresem znajduje się pokrowiec włókninowy wielorazowego użytku - może być myty, dezynfekowany,hipoalergiczny, rozmiar 16 cm x 26 cm, 1szt.</t>
    </r>
  </si>
  <si>
    <t>Kompres ciepło-zimno wykonany z mocnej i bardzo wytrzymałej, nietoksycznej folii, wewnątrz którejznajduje się wkład żelowy utworzony z wody i karboksymetylocelulozy, posiada dużą zdolność magazynowania oraz długotrwałego zwrotu,zakumulowanego zimna lub ciepła, kompres można ochładzać lub ogrzewać, w zestawie z kompresem znajduje się pokrowiec włókninowy wielorazowego użytku - może być myty, dezynfekowany,hipoalergiczny, rozmiar 12 cm x 29 cm, 1szt.</t>
  </si>
  <si>
    <t>Kompres wysokochłonny, włókninowo-celulozowy, jałowy 10cmx10cm, 1szt</t>
  </si>
  <si>
    <t>Kompres wysokochłonny, włókninowo-celulozowy, jałowy 10cmx20cm, 1szt</t>
  </si>
  <si>
    <t>Opatrunek foliowy do mocowania kaniul bez  wkładu chłonnego, z system trójstopniowej aplikacji ułatwiający precyzyjne założenie opatrunku, do mocowania i zabezpieczania kaniul dożylnych założonych do żył obwodowych, sterylny, op. 50szt.</t>
  </si>
  <si>
    <t>Opatrunek hydrożelowy sterylny 10 cm x 12 cm, 1szt.</t>
  </si>
  <si>
    <t>Opatrunek o zwiększonej chłonności, niejałowy, 10 x 10 cm( Zetuvit lub równoważny), op a 50 szt.</t>
  </si>
  <si>
    <t>Opatrunek o zwiększonej chłonności, niejałowy, 10 x 20 cm( Zetuvit lub równoważny), op a 50 szt.</t>
  </si>
  <si>
    <t>Opatrunek w formie gąbki PVA, główny składnik alkohol winylowy;
zawierający: błękit metylenowy i fiolet gencjany, umożliwiające działanie
biobójcze, zapewniający barierę bakteriostatyczną zmieniający
zabarwienie sygnalizując tym zmianę opatrunku; zwalcza zakażenia
wywołane przez bakteriei grzyby, eliminuje nieprzyjemny zapach z rany;
gąbka hydrofilna, niepyląca, wolna od luźnych włókien, delikatna i
atraumatyczna dla pacjenta; po namoczeniu miękka i elastyczna; wysoce
absorpcyjna; opatrunek z możliwością stosowania z terapią kompresyjną i
podciśnieniową terapią ran; nieprzylepny; hipoalergiczny; jałowy. Rozmiar
10cmx10cm, 1 szt.</t>
  </si>
  <si>
    <t>Opatrunek w formie gąbki PVA, główny składnik alkohol winylowy;
zawierający: błękit metylenowy i fiolet gencjany, umożliwiające działanie
biobójcze, zapewniający barierę bakteriostatyczną zmieniający
zabarwienie sygnalizując tym zmianę opatrunku; zwalcza zakażenia
wywołane przez bakteriei grzyby, eliminuje nieprzyjemny zapach z rany;
gąbka hydrofilna, niepyląca, wolna od luźnych włókien, delikatna i
atraumatyczna dla pacjenta; po namoczeniu miękka i elastyczna; wysoce
absorpcyjna; opatrunek z możliwością stosowania z terapią kompresyjną i
podciśnieniową terapią ran; nieprzylepny; hipoalergiczny; jałowy. Rozmiar
15cmx15cm, 1szt.</t>
  </si>
  <si>
    <t>Parafinowy opatrunek z gazy, sterylny,10cm x 10 cm ,op.10 szt</t>
  </si>
  <si>
    <t>Parafinowy opatrunek z gazy, sterylny,15cm x 20 cm ,op.10szt</t>
  </si>
  <si>
    <t>Plaster dla dzieci wykonany z folii polietylenowej z kolorowym nadrukiem,
posiada centralnie umieszczony wkład chłonny powleczony siateczką z
polietylenu zapobiegający przywieraniu do rany, elastyczny, zapewnia
swobodę ruchów, posiada warstwę zabezpieczającą z papieru
silikonowanego. Hipoalergiczny, pokryty klejem akrylowym, dobra
przepuszczalność powietrza i pary wodnej. Rrozmiar7,2cmx1,9cm,
jednorazowego użytku, niejałowe.Każdy plaster indywidualnie
zabezpieczony opakowaniem typu papier-papier, op. 100 szt.</t>
  </si>
  <si>
    <t>Plaster na tkaninie hypoalergiczny szer. 2,5cm, dł. 5m, op. 12 szt.</t>
  </si>
  <si>
    <t>Plaster na włókninie hypoalergiczny szer. 2,5cm, dł. 9,14 m, op. 12 szt.</t>
  </si>
  <si>
    <t>Plaster na włókninie, z wkładem chłonnym, hypoalergiczny, niejałowy, 6cm x 100 cm, 1szt.</t>
  </si>
  <si>
    <t>Przylepiec do drenów donosowych 7 cm x 7,1 cm . Opatrunek
niejałowy do zabezpieczenia drenów donosowych/sond żołądkowych, 4
stopniowy system aplikacji, w kolorze cielistym. Op.50 szt.</t>
  </si>
  <si>
    <t>Przylepiec uniwersalny wzmocniony włókniną z mikroperforacjami na całej długości i szerokości ułatwiającymi dzielenie bez użycia nożyczek, na rolce, z klejem akrylowym, niejałowy, rozmiar 2,5 cm x 9,14 m, op. 12 szt.</t>
  </si>
  <si>
    <t>Samoprzylepny opatrunek chirurgiczny jałowy z przecięciem i otworem
O, posiadający wkład chłonny powleczony siateczką z polietylenu
rozmiar 12cmX14cm, op. 25 szt.</t>
  </si>
  <si>
    <t>Sterylny niewchłanialny hemostatyczny plaster na drobne rany, podłoże wykonane z mikroperforowanej folii polietylenowej, wysokochłonny i nieprzylegający, centralnie umieszczony wkład chłonny z wysokochłonnych włókien (SAF),elastyczny, dopasowujący się do kształtów ciała, oddychający, hipoalergiczny,zaokrąglone brzegi eliminują ryzyko odklejenia się opatrunku,7,2 cmx 3,1cm, op.100 szt.</t>
  </si>
  <si>
    <t>Sterylny opatrunek samoprzylepny do zabezpieczania kaniul obwodowych,
wykonany z hydrofobowej włókniny z kolorowym nadrukiem na całej
powierzchni, z mikroperforacjami umożliwiającymi wymianę gazową
między skórą, a środowiskiem zewnętrznym, posiadający mini wkład
chłonny powleczony siateczką z polietylenu, nacięcie na port pionowy oraz
dodatkową podkładkę włókninową pod skrzydełka kaniuli. Opatrunek
posiada tylne zabezpieczenie z papieru silikonowanego. rozmiar 7,6 cm x
5,1 cm; op. 100szt.</t>
  </si>
  <si>
    <t>Sterylny opatrunek wyspowy, chirurgiczny, jałowy, samoprzylepny ,
wykonany z hydrofobowej włókniny z kolorowym nadrukiem na całej
powierzchni z mikroperforacjami umożliwiającymi wymianę gazową
między skórą, a środowiskiem zewnętrznym, posiadający wkład chłonny z
wiskozy i poliestru powleczony siateczką z polietylenu zapobiegająca
przywieraniu do rany. Opatrunek posiada tylne zabezpieczenie z papieru
silikonowanego. rozmiar 6 cm x 10 cm; op. 50szt,</t>
  </si>
  <si>
    <t>Tupfery gaz.jałowe 12cm x12cm (rożek) z nitką RTG., op.5 szt.</t>
  </si>
  <si>
    <t>Tupfery gaz.jałowe 15cmx15cm (kule) z nitką RTG, op.10 szt.</t>
  </si>
  <si>
    <t>Tupfery gaz.jałowe 30cmx30cm (kule) z nitką RTG., op.10 szt.</t>
  </si>
  <si>
    <t>Tupfery gaz.jałowe 9,5cmx9,5cm (fasolki ) z nitką RTG.op. 10 szt.</t>
  </si>
  <si>
    <t>Kompresy gazowe niesterylne 10 cm x 10 cm (± 0,5 cm ) 1 op. ‘a 100 szt. Min. 8 – warstwowe, 13-nitkowe, chłonne, gładkie.</t>
  </si>
  <si>
    <t>Kompresy gazowe niesterylne 5 cm x 5 cm (± 0,5 cm) 1 op. ‘a 100 szt. Min. 8 – warstwowe, 13-nitkowe,  chłonne, gładkie.</t>
  </si>
  <si>
    <t>Kompresy gazowe niesterylne 7,5 cm x 7,5 cm (± 0,5 cm ) 1 op. ‘a 100 szt. Min. 8 – warstwowe, 13-nitkowe,  chłonne, gładkie.</t>
  </si>
  <si>
    <t>Gaza higroskopijna o szer. 90 cm (± 10 cm) , minimum 13-nitkowa, 100 % bawełny, chłonna, gładka, przepuszczająca powietrze, odporna na wysoką temperaturę, zachowująca kolor po sterylizacji, bielona nadtlenkiem wodoru, brzegi gazy nie strzępiące się (obrębione), 1 op a 100 mb. Gaza w składkach.</t>
  </si>
  <si>
    <r>
      <t>Gaza opatrunkowa niesterylna 1m kwadratowy,</t>
    </r>
    <r>
      <rPr>
        <b/>
        <sz val="8"/>
        <color rgb="FFFF0000"/>
        <rFont val="Aptos Narrow"/>
        <family val="2"/>
      </rPr>
      <t xml:space="preserve"> </t>
    </r>
    <r>
      <rPr>
        <b/>
        <sz val="8"/>
        <color rgb="FF000000"/>
        <rFont val="Aptos Narrow"/>
        <family val="2"/>
      </rPr>
      <t>min.13-nitkowe, 100 % bawełny, gładka, chłonna, przepuszczająca powietrze, brzegi gazy nie postrzępione, pakowana pojedynczo, 1szt.</t>
    </r>
  </si>
  <si>
    <t>szt</t>
  </si>
  <si>
    <r>
      <t>Gaza opatrunkowa sterylna 1 m kwadratowy,</t>
    </r>
    <r>
      <rPr>
        <b/>
        <sz val="8"/>
        <color rgb="FFFF0000"/>
        <rFont val="Aptos Narrow"/>
        <family val="2"/>
      </rPr>
      <t xml:space="preserve"> </t>
    </r>
    <r>
      <rPr>
        <b/>
        <sz val="8"/>
        <color rgb="FF000000"/>
        <rFont val="Aptos Narrow"/>
        <family val="2"/>
      </rPr>
      <t>min.13-nitkowe, 100 % bawełny, gładka, chłonna, przepuszczająca powietrze, brzegi gazy nie postrzępione, pakowana pojedynczo, 1szt.</t>
    </r>
  </si>
  <si>
    <t>Kompresy gazowe  jałowe  min. 17 nitek  8 warstw, rozm. 5cm x5 cm, op. a 3 szt.</t>
  </si>
  <si>
    <t>op</t>
  </si>
  <si>
    <t>Kompresy gazowe  jałowe min.17 nitek  12 warstw rozm. 10 cm x10 cm, op. a  20 szt.</t>
  </si>
  <si>
    <t>Kompresy gazowe  jałowe min.17 nitek  12 warstw rozm. 7,5 cm x7,5 cm, op. a  10 szt.</t>
  </si>
  <si>
    <t>Opaska gipsowa szybkowiąż.4-6min. 10 cmx3m , nawinięta na 
trzpień ułatwiający równomierne nasiąkanie i modelowanie, 1szt.</t>
  </si>
  <si>
    <t>Opaska gipsowa szybkowiąż.4-6min. 12 cmx3m , nawinięta na 
trzpień ułatwiający równomierne nasiąkanie i modelowanie, 1szt.</t>
  </si>
  <si>
    <t>Opaska gipsowa szybkowiąż.4-6min. 15 cmx3m , nawinięta na 
trzpień ułatwiający równomierne nasiąkanie i modelowanie, 1szt.</t>
  </si>
  <si>
    <t>Podkład pod gips syntetyczny, niejałowy,  15 cm x 3 m, 
op.6 szt.</t>
  </si>
  <si>
    <t>Podkład pod gips syntetyczny, niejałowy, 10 cm x 3 m, 
op. 12 szt.</t>
  </si>
  <si>
    <t>Opaski dziane (bandaże), 4 m x 10 cm (± 1 cm) koloru białego, lekkie, przepuszczające powietrze, równomiernie dziane, brzegi gładkie i niepostrzępione, nitki ułożone prostopadle i równolegle, pakowane pojedynczo, 1szt.</t>
  </si>
  <si>
    <t>Opaski dziane (bandaże), 4 m x 15 cm (± 1 cm) koloru białego, lekkie, przepuszczające powietrze, równomiernie dziane, brzegi gładkie i niepostrzępione, nitki ułożone prostopadle i równolegle, pakowane pojedynczo, 1szt.</t>
  </si>
  <si>
    <t>Opaski dziane (bandaże), 4 m x 5 cm (± 1 cm) koloru białego, lekkie, przepuszczające powietrze, równomiernie dziane, brzegi gładkie i niepostrzępione, nitki ułożone prostopadle i równolegle, pakowane pojedynczo, 1szt.</t>
  </si>
  <si>
    <t>Opaski elastyczne 5 m x 10 cm,  z zapinką (1 lub 2), miękkie, przepuszczające powietrze, gęsto równomiernie tkane,  pakowane pojedynczo, 1szt.</t>
  </si>
  <si>
    <t>Opaski elastyczne 5 m x 12 cm,  z zapinką (1 lub 2), miękkie, przepuszczające powietrze, gęsto równomiernie tkane, pakowane pojedynczo, 1szt.</t>
  </si>
  <si>
    <t>Opaski elastyczne 5 m x 15 cm,  z zapinką (1 lub 2), miękkie, przepuszczające powietrze, gęsto równomiernie tkane, pakowane pojedynczo, 1szt.</t>
  </si>
  <si>
    <r>
      <t>Serweta operacyjna jałowa 4-warstwowa 17-nitkowa, 45 x 45, z nitką RTG i tasiemką, o</t>
    </r>
    <r>
      <rPr>
        <b/>
        <sz val="8"/>
        <color theme="1"/>
        <rFont val="Arial Narrow"/>
        <family val="2"/>
        <charset val="238"/>
      </rPr>
      <t>p. 2 szt,</t>
    </r>
    <r>
      <rPr>
        <b/>
        <sz val="8"/>
        <color rgb="FF000000"/>
        <rFont val="Arial Narrow"/>
        <family val="2"/>
        <charset val="238"/>
      </rPr>
      <t xml:space="preserve"> zamawiający wymaga podwójnej etykiety na zewnątrz opakowania </t>
    </r>
  </si>
  <si>
    <t>Opatrunek siatkowy gazowy nasączony parafiną i roztworem 0,5% chlorheksydyny, jałowy, rozmiar 10cm x 10cm, op. 10 szt.</t>
  </si>
  <si>
    <t xml:space="preserve"> op.</t>
  </si>
  <si>
    <t>Opatrunek siatkowy gazowy nasączony parafiną i roztworem 0,5% chlorheksydyny, jałowy, rozmiar 15cm x 20cm,  op. 10 szt.</t>
  </si>
  <si>
    <t>Opatrunek siatkowy gazowy nasączony parafiną i roztworem 0,5% chlorheksydyny, jałowy, rozmiar 5cm x 5cm, op. 50 szt.</t>
  </si>
  <si>
    <t>Opatrunek bez wkładu chłonnego, z systemem aplikacji typu „ramka”, do mocowania i zabezpieczenia cewników do żył centralnych, 10cm x 12cm, op.100 szt.</t>
  </si>
  <si>
    <t>Samoprzylepny opatrunek chirurgiczny jałowy z przecięciem i otworem
O, posiadający wkład chłonny powleczony siateczką z polietylenu
Rozmiar 9cmx10 , op.30szt.</t>
  </si>
  <si>
    <t>Sterylny opatrunek do mocowania kaniul obwodowych wyposażonych w
port pionowy, wykonany z włókniny wykończonej hydrofobowo z
zaokrąglonymi brzegami zapobiegającymi przypadkowemu odklejaniu się
opatrunku, wyposażony w centralnie umieszczony wkład chłonny
zabezpieczony przed przywieraniem do miejsca wkłucia, oraz dodatkową
podkładkę pod skrzydełka kaniuli obwodowej. Opatrunek wyposażony w
klej akrylowy wysoce hipoalergiczny, jednocześnie bardzo skutecznie
mocujący opatrunek w miejscu aplikacji. Folia zabezpieczająca składająca
się z 3 oddzielnych części. Rozmiar 7,6 cmx 5,1 cm,  op.100 szt.</t>
  </si>
  <si>
    <t xml:space="preserve">ZESTAW </t>
  </si>
  <si>
    <t xml:space="preserve"> Sterylny Żel lubrykacyjny z lidokainą One-gel lub preparat równowazny ,
poj. 6 ml   </t>
  </si>
  <si>
    <t>żel</t>
  </si>
  <si>
    <t>mg/g</t>
  </si>
  <si>
    <t>op.25 szt.</t>
  </si>
  <si>
    <t>L.P</t>
  </si>
  <si>
    <t>Lignina w arkuszach 40 x 60 cm (+/- 3 cm) w kolorze białym, niepyląca, niepostrzępione brzegi arkusza, miękka, chłonna, równomiernie marszczona, niełamliwa,op a 5 kg</t>
  </si>
  <si>
    <t>Wata celulozowa, w zwojach, niejałowa, 150g</t>
  </si>
  <si>
    <t>Wata opatrunkowa bawełniano – wiskozowa, miękka, niełamliwa, odporna na wysoką  temperaturę, łatwo dzieląca się, dobrze wchłaniająca, jednolita tzn. nie zawierająca „drobnych grudek”, op. 500g</t>
  </si>
  <si>
    <t>Makroporowata monofilamentowa siatka polipropylenowa,lekka, gramatura 80g/m2, rozmiar porów 3,3x3,3mm, możliwość obcinania siatki bez strzępienia, rozmiar siatki 20cm x25cm, 1 szt.</t>
  </si>
  <si>
    <t>Opaski elastyczne 5 m x 15 cm,z zapinką (1 lub 2), z lycrą, miękkie, przepuszczające powietrze, gęsto równomiernie tkane, pakowane pojedynczo, sterylne, 1szt.</t>
  </si>
  <si>
    <t>Seton z gazy bawełnianej 17 nitkowy, czterowarstwowy jałowy 1mx10cm z nitką kontrastującą w promieniach rtg lub z tasiemką, pakowany pojedynczo</t>
  </si>
  <si>
    <t>Siatka polipropylenowa, monofilamentowa, o ciężarze 80g/m2 i rozmiarze porów 0,59x0,59mm, porowatość 590um, rozmiar 13 cm x 8cm, 1szt.</t>
  </si>
  <si>
    <t>Matryca z klejem do tkanek</t>
  </si>
  <si>
    <t>(5,5 mg + 2 j.m.)/cm^2</t>
  </si>
  <si>
    <t>x</t>
  </si>
  <si>
    <t>gąbki 4.8 x 4,8 cm</t>
  </si>
  <si>
    <t>gąbka 9.5 x 4,8 cm</t>
  </si>
  <si>
    <t>gąbka 3 x 2,5 cm</t>
  </si>
  <si>
    <t xml:space="preserve">Spirytus skażony hibitanem
0,5% </t>
  </si>
  <si>
    <t>płyn na skórę</t>
  </si>
  <si>
    <t>butelka 1000 ml</t>
  </si>
  <si>
    <t>Krem łagodząco-regenerujacy do pielegnacji skóry u osób po radio i chemioterapii. Krem wspomagajacy proces regeneracji poprzez intensywne natłuszczenie i nawilzenie skóry oraz odbudowe naturalnej bariery lipidowej. Skład: pantenol, alantoina, kwas hialuronowy, olej migdałowy, oliwa z oliwek, ekstrakt z lukrecji, ekstrakt z algi brunatnicy, ekstrakt z nagietka, ekstrakt z trzciny Karka. Op. tuba 150 ml.</t>
  </si>
  <si>
    <t>ZESTAW 10</t>
  </si>
  <si>
    <t>ZESTAW 11</t>
  </si>
  <si>
    <t>ZESTAW 12</t>
  </si>
  <si>
    <t>ZESTAW 13</t>
  </si>
  <si>
    <t xml:space="preserve">ZESTAW 15 </t>
  </si>
  <si>
    <t>Zestaw uniwersalny do żywienia dojelitowego służący do połączenia worka z dietą lub butelki z dietą, ze zgłębnikiem, umożliwiający żywienie pacjenta metodą ciągłego wlewu za pomocą pompy do żywienia dojelitowego. Zestaw ze złączem i portem medycznym ENFit™, posiadający plastikowy koszyczek do zawieszenia butelki z dietą,  kompatybilny z preparatami wymienionymi w p. 1-3</t>
  </si>
  <si>
    <t xml:space="preserve">Rękaw elastyczny siatkowy na biodro, brzuch. Zawartość bawełny min.50%,
możliwość sterylizacji, 10m w stanie relaksacyjnym, w stanie rozciągniętym 25m. Parametry potwierdzone kartą danych technicznych </t>
  </si>
  <si>
    <t>Rękaw elastyczny siatkowy na dłoń, palec. Zawartość bawełny min.50%,
możliwość sterylizacji, 10m w stanie relaksacyjnym, w stanie rozciągniętym 25m. Parametry potwierdzone kartą danych technicznych</t>
  </si>
  <si>
    <t xml:space="preserve">Rękaw elastyczny siatkowy na dłoń, stopę. Zawartość bawełny min.50%,
możliwość sterylizacji, 10m w stanie relaksacyjnym, w stanie rozciągniętym 25m. Parametry potwierdzone kartą danych technicznych </t>
  </si>
  <si>
    <t xml:space="preserve">Rękaw elastyczny siatkowy na głowę, ramię, podudzie, kolano. Zawartość bawełny min.50%,możliwość sterylizacji, 10m w stanie relaksacyjnym, w stanie rozciągniętym 25m. Parametry potwierdzone kartą danych technicznych </t>
  </si>
  <si>
    <t>Rękaw elastyczny siatkowy na głowę, udo, biodro. Zawartość bawełny min.50%,
możliwość sterylizacji, 10m w stanie relaksacyjnym, w stanie rozciągniętym 25m. Parametry potwierdzone kartą danych technicznych</t>
  </si>
  <si>
    <t>Rękaw elastyczny siatkowy na klatkę piersiową, brzuch. Zawartość bawełny min.50%,
możliwość sterylizacji, 10m w stanie relaksacyjnym, w stanie rozciągniętym 25m. Parametry potwierdzone kartą danych technicznych</t>
  </si>
  <si>
    <t xml:space="preserve">Rękaw elastyczny siatkowy na podudzie, kolano, ramię, stopę. Zawartość bawełny min.50%,możliwość sterylizacji, 10m w stanie relaksacyjnym, w stanie rozciągniętym 25m. Parametry potwierdzone kartą danych technicznych </t>
  </si>
  <si>
    <t>Fibrinogenum humanum + Trombinum humanum</t>
  </si>
  <si>
    <t>Transit Connector Oral/Luer, syringe, 30 szt</t>
  </si>
  <si>
    <r>
      <rPr>
        <b/>
        <sz val="8"/>
        <color indexed="8"/>
        <rFont val="Arial Narrow"/>
        <family val="2"/>
        <charset val="238"/>
      </rPr>
      <t>Flocare®</t>
    </r>
    <r>
      <rPr>
        <sz val="8"/>
        <color indexed="8"/>
        <rFont val="Arial Narrow"/>
        <family val="2"/>
        <charset val="238"/>
      </rPr>
      <t xml:space="preserve"> zgłębnik gastrostomijny (G-Tube) z wewnętrznym balonem mocującym. Rozmiar zgłębnika Ch 18/23, Ch 20/23 cm,  14/23 cm, do wyboru przez zamawiającego.  Zestaw zawiera zacisk do regulacji przepływu zabezpieczający przed cofaniem się diety oraz zewnętrzną płytkę mocującą wykonaną z silikonu, umożliwiającą trwałe umiejcowienie zgłębnika w stosunku do powłok brzusznych oraz odpowiedni jej kształ, który kieruje położenie zgłębnika na zewnątrz powłok brzusznych pod odpowiednim kątem (około 90 stopni) zapewniający pacjentowi komfort i ułatwiający pielęgnację skóry wokół przetoki. Zgłębnik jednorazowego użytku, wolny od DEHP, pakowany pojedynczo.</t>
    </r>
  </si>
  <si>
    <r>
      <t xml:space="preserve">Transition Connect.ENLock/Funnel tube,30szt, </t>
    </r>
    <r>
      <rPr>
        <b/>
        <sz val="8"/>
        <color indexed="8"/>
        <rFont val="Arial Narrow"/>
        <family val="2"/>
        <charset val="238"/>
      </rPr>
      <t>589732</t>
    </r>
  </si>
  <si>
    <r>
      <t xml:space="preserve">Zamawiający wymaga uzyczenia na czas trwania umowy 5 szt. pomp do stosowania enteralneralnego kompatybilnych z dietami wymienionymi w zestawie.                                                                                                                                                                    </t>
    </r>
    <r>
      <rPr>
        <b/>
        <sz val="11"/>
        <color indexed="8"/>
        <rFont val="Arial Narrow"/>
        <family val="2"/>
        <charset val="238"/>
      </rPr>
      <t xml:space="preserve">Proszę podać nazwę i typ, symbol oferowanych pomp oraz ich wartośc na dzien składania oferty. Dane te zostaną podane w umowie.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</si>
</sst>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\ #,##0.00&quot;      &quot;;\-#,##0.00&quot;      &quot;;&quot; -&quot;#&quot;      &quot;;@\ "/>
    <numFmt numFmtId="165" formatCode="0.0"/>
    <numFmt numFmtId="166" formatCode="_-* #,##0.00\ _z_ł_-;\-* #,##0.00\ _z_ł_-;_-* \-??\ _z_ł_-;_-@_-"/>
    <numFmt numFmtId="167" formatCode="[$-415]General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color indexed="8"/>
      <name val="Arial Narrow"/>
      <family val="2"/>
      <charset val="238"/>
    </font>
    <font>
      <sz val="10"/>
      <name val="Arial CE"/>
      <family val="2"/>
      <charset val="238"/>
    </font>
    <font>
      <b/>
      <sz val="8"/>
      <name val="Arial Narrow"/>
      <family val="2"/>
      <charset val="238"/>
    </font>
    <font>
      <b/>
      <sz val="8"/>
      <color rgb="FF000000"/>
      <name val="Aptos Narrow"/>
      <family val="2"/>
    </font>
    <font>
      <b/>
      <sz val="8"/>
      <color theme="1"/>
      <name val="Aptos Narrow"/>
      <family val="2"/>
    </font>
    <font>
      <b/>
      <sz val="8"/>
      <color rgb="FF0D0D0D"/>
      <name val="Aptos Narrow"/>
      <family val="2"/>
    </font>
    <font>
      <b/>
      <sz val="8"/>
      <name val="Aptos Narrow"/>
      <family val="2"/>
    </font>
    <font>
      <b/>
      <sz val="8"/>
      <color theme="1" tint="4.9989318521683403E-2"/>
      <name val="Aptos Narrow"/>
      <family val="2"/>
    </font>
    <font>
      <b/>
      <sz val="8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D0D0D"/>
      <name val="Arial Narrow"/>
      <family val="2"/>
      <charset val="238"/>
    </font>
    <font>
      <b/>
      <sz val="8"/>
      <color rgb="FFFF0000"/>
      <name val="Aptos Narrow"/>
      <family val="2"/>
    </font>
    <font>
      <b/>
      <sz val="10"/>
      <color indexed="8"/>
      <name val="Arial Narrow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charset val="238"/>
    </font>
    <font>
      <sz val="8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rgb="FFBDD7E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22"/>
      </patternFill>
    </fill>
    <fill>
      <patternFill patternType="solid">
        <fgColor rgb="FFD6DCE5"/>
        <bgColor rgb="FFBDD7E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4" fillId="0" borderId="0" applyFill="0" applyBorder="0" applyAlignment="0" applyProtection="0"/>
    <xf numFmtId="0" fontId="4" fillId="0" borderId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0" fontId="16" fillId="0" borderId="0"/>
    <xf numFmtId="167" fontId="17" fillId="0" borderId="0" applyBorder="0" applyProtection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6">
    <xf numFmtId="0" fontId="0" fillId="0" borderId="0" xfId="0"/>
    <xf numFmtId="0" fontId="3" fillId="2" borderId="1" xfId="2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 applyProtection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1" fontId="3" fillId="2" borderId="1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49" fontId="3" fillId="0" borderId="1" xfId="4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9" fontId="3" fillId="0" borderId="1" xfId="2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9" fontId="8" fillId="0" borderId="1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" fontId="11" fillId="0" borderId="13" xfId="0" applyNumberFormat="1" applyFont="1" applyBorder="1" applyAlignment="1">
      <alignment horizontal="center" vertical="center" wrapText="1" shrinkToFit="1"/>
    </xf>
    <xf numFmtId="2" fontId="11" fillId="0" borderId="13" xfId="0" applyNumberFormat="1" applyFont="1" applyBorder="1" applyAlignment="1">
      <alignment horizontal="center" vertical="center" wrapText="1" shrinkToFit="1"/>
    </xf>
    <xf numFmtId="2" fontId="13" fillId="0" borderId="2" xfId="0" applyNumberFormat="1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2" fontId="13" fillId="0" borderId="12" xfId="0" applyNumberFormat="1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vertical="center" wrapText="1" shrinkToFit="1"/>
    </xf>
    <xf numFmtId="2" fontId="6" fillId="0" borderId="13" xfId="0" applyNumberFormat="1" applyFont="1" applyBorder="1" applyAlignment="1">
      <alignment horizontal="center" vertical="center" wrapText="1" shrinkToFit="1"/>
    </xf>
    <xf numFmtId="165" fontId="6" fillId="0" borderId="13" xfId="0" applyNumberFormat="1" applyFont="1" applyBorder="1" applyAlignment="1">
      <alignment horizontal="center" vertical="center" wrapText="1" shrinkToFit="1"/>
    </xf>
    <xf numFmtId="0" fontId="12" fillId="0" borderId="2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2" fontId="12" fillId="4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7" borderId="1" xfId="2" applyFont="1" applyFill="1" applyBorder="1" applyAlignment="1">
      <alignment horizontal="center" vertical="center" wrapText="1"/>
    </xf>
    <xf numFmtId="0" fontId="3" fillId="7" borderId="1" xfId="3" applyNumberFormat="1" applyFont="1" applyFill="1" applyBorder="1" applyAlignment="1" applyProtection="1">
      <alignment horizontal="center" vertical="center" wrapText="1"/>
    </xf>
    <xf numFmtId="49" fontId="3" fillId="7" borderId="1" xfId="2" applyNumberFormat="1" applyFont="1" applyFill="1" applyBorder="1" applyAlignment="1">
      <alignment horizontal="center" vertical="center" wrapText="1"/>
    </xf>
    <xf numFmtId="1" fontId="3" fillId="7" borderId="1" xfId="2" applyNumberFormat="1" applyFont="1" applyFill="1" applyBorder="1" applyAlignment="1">
      <alignment horizontal="center" vertical="center" wrapText="1"/>
    </xf>
    <xf numFmtId="0" fontId="3" fillId="7" borderId="1" xfId="2" applyFont="1" applyFill="1" applyBorder="1" applyAlignment="1">
      <alignment horizontal="center" vertical="center" wrapText="1" shrinkToFit="1"/>
    </xf>
    <xf numFmtId="0" fontId="12" fillId="6" borderId="1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9" fontId="3" fillId="0" borderId="14" xfId="2" applyNumberFormat="1" applyFont="1" applyBorder="1" applyAlignment="1">
      <alignment horizontal="center" vertical="center" wrapText="1"/>
    </xf>
    <xf numFmtId="4" fontId="0" fillId="0" borderId="0" xfId="0" applyNumberFormat="1"/>
    <xf numFmtId="2" fontId="15" fillId="3" borderId="1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8" fontId="0" fillId="0" borderId="2" xfId="0" applyNumberFormat="1" applyBorder="1"/>
    <xf numFmtId="9" fontId="0" fillId="0" borderId="2" xfId="0" applyNumberFormat="1" applyBorder="1"/>
    <xf numFmtId="0" fontId="0" fillId="0" borderId="2" xfId="0" applyBorder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0" fillId="6" borderId="2" xfId="0" applyFill="1" applyBorder="1"/>
    <xf numFmtId="2" fontId="3" fillId="0" borderId="17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9" fontId="3" fillId="0" borderId="2" xfId="2" applyNumberFormat="1" applyFont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8" fillId="2" borderId="1" xfId="3" applyNumberFormat="1" applyFont="1" applyFill="1" applyBorder="1" applyAlignment="1" applyProtection="1">
      <alignment horizontal="center" vertical="center" wrapText="1"/>
    </xf>
    <xf numFmtId="0" fontId="3" fillId="7" borderId="1" xfId="2" applyFont="1" applyFill="1" applyBorder="1" applyAlignment="1">
      <alignment horizontal="center" vertical="center" wrapText="1"/>
    </xf>
    <xf numFmtId="0" fontId="18" fillId="7" borderId="1" xfId="3" applyNumberFormat="1" applyFont="1" applyFill="1" applyBorder="1" applyAlignment="1" applyProtection="1">
      <alignment horizontal="center" vertical="center" wrapText="1"/>
    </xf>
    <xf numFmtId="0" fontId="3" fillId="7" borderId="1" xfId="3" applyNumberFormat="1" applyFont="1" applyFill="1" applyBorder="1" applyAlignment="1" applyProtection="1">
      <alignment horizontal="center" vertical="center" wrapText="1"/>
    </xf>
    <xf numFmtId="49" fontId="3" fillId="7" borderId="1" xfId="2" applyNumberFormat="1" applyFont="1" applyFill="1" applyBorder="1" applyAlignment="1">
      <alignment horizontal="center" vertical="center" wrapText="1"/>
    </xf>
    <xf numFmtId="0" fontId="3" fillId="7" borderId="1" xfId="2" applyFont="1" applyFill="1" applyBorder="1" applyAlignment="1">
      <alignment horizontal="center" vertical="center" wrapText="1" shrinkToFit="1"/>
    </xf>
    <xf numFmtId="0" fontId="3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3" fillId="7" borderId="1" xfId="2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0" fillId="6" borderId="2" xfId="0" applyFill="1" applyBorder="1"/>
    <xf numFmtId="0" fontId="3" fillId="7" borderId="16" xfId="2" applyFont="1" applyFill="1" applyBorder="1" applyAlignment="1">
      <alignment horizontal="center" vertical="center" wrapText="1" shrinkToFit="1"/>
    </xf>
    <xf numFmtId="0" fontId="15" fillId="3" borderId="15" xfId="0" applyFont="1" applyFill="1" applyBorder="1" applyAlignment="1">
      <alignment horizontal="center" vertical="center"/>
    </xf>
  </cellXfs>
  <cellStyles count="13">
    <cellStyle name="Dziesiętny 2" xfId="5" xr:uid="{6CE24124-54CC-40E5-93BC-A28CB1D47189}"/>
    <cellStyle name="Dziesiętny 2 2" xfId="6" xr:uid="{67257D6F-CD81-4094-A2D3-712AAF2F27B2}"/>
    <cellStyle name="Dziesiętny 3" xfId="7" xr:uid="{AE9FE058-3FBD-41DF-B295-F76152F8552D}"/>
    <cellStyle name="Dziesiętny 4" xfId="3" xr:uid="{C66673AC-3089-4F41-AD80-45F2CD66BB37}"/>
    <cellStyle name="Excel Built-in Normal" xfId="9" xr:uid="{800884AE-1556-48B2-9EC8-C078D189F72A}"/>
    <cellStyle name="Normalny" xfId="0" builtinId="0"/>
    <cellStyle name="Normalny 2" xfId="4" xr:uid="{9E01EB22-97CC-433B-B085-131324A6C89B}"/>
    <cellStyle name="Normalny 2 2" xfId="8" xr:uid="{8E5948B3-EEC1-466E-8A90-6FE3CDA49EDF}"/>
    <cellStyle name="Normalny 4" xfId="2" xr:uid="{94E5A8C5-DEE9-49E7-B307-86EA8CF62BEF}"/>
    <cellStyle name="Normalny 5" xfId="10" xr:uid="{6134D420-CF95-42A2-B27E-5466C12B57D2}"/>
    <cellStyle name="Walutowy" xfId="1" builtinId="4"/>
    <cellStyle name="Walutowy 2" xfId="11" xr:uid="{270E445F-E7E2-49F1-9A3C-499479D9A663}"/>
    <cellStyle name="Walutowy 3" xfId="12" xr:uid="{F8CF863A-FB4B-4AE5-B498-1001ACE365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13</xdr:row>
      <xdr:rowOff>0</xdr:rowOff>
    </xdr:from>
    <xdr:to>
      <xdr:col>7</xdr:col>
      <xdr:colOff>476250</xdr:colOff>
      <xdr:row>14</xdr:row>
      <xdr:rowOff>95250</xdr:rowOff>
    </xdr:to>
    <xdr:sp macro="" textlink="">
      <xdr:nvSpPr>
        <xdr:cNvPr id="2" name="pole tekstowe 43">
          <a:extLst>
            <a:ext uri="{FF2B5EF4-FFF2-40B4-BE49-F238E27FC236}">
              <a16:creationId xmlns:a16="http://schemas.microsoft.com/office/drawing/2014/main" id="{EDA2B927-0DF4-4B61-9F7B-E50707762956}"/>
            </a:ext>
          </a:extLst>
        </xdr:cNvPr>
        <xdr:cNvSpPr txBox="1">
          <a:spLocks noChangeArrowheads="1"/>
        </xdr:cNvSpPr>
      </xdr:nvSpPr>
      <xdr:spPr bwMode="auto">
        <a:xfrm>
          <a:off x="5829300" y="17735550"/>
          <a:ext cx="1905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285750</xdr:colOff>
      <xdr:row>13</xdr:row>
      <xdr:rowOff>0</xdr:rowOff>
    </xdr:from>
    <xdr:to>
      <xdr:col>7</xdr:col>
      <xdr:colOff>476250</xdr:colOff>
      <xdr:row>14</xdr:row>
      <xdr:rowOff>95250</xdr:rowOff>
    </xdr:to>
    <xdr:sp macro="" textlink="">
      <xdr:nvSpPr>
        <xdr:cNvPr id="3" name="pole tekstowe 6">
          <a:extLst>
            <a:ext uri="{FF2B5EF4-FFF2-40B4-BE49-F238E27FC236}">
              <a16:creationId xmlns:a16="http://schemas.microsoft.com/office/drawing/2014/main" id="{7EFC46EF-EAA6-4EC6-A59C-19F97856559F}"/>
            </a:ext>
          </a:extLst>
        </xdr:cNvPr>
        <xdr:cNvSpPr txBox="1">
          <a:spLocks noChangeArrowheads="1"/>
        </xdr:cNvSpPr>
      </xdr:nvSpPr>
      <xdr:spPr bwMode="auto">
        <a:xfrm>
          <a:off x="5829300" y="17735550"/>
          <a:ext cx="1905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3705225</xdr:colOff>
      <xdr:row>33</xdr:row>
      <xdr:rowOff>95250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C840F678-4794-43F5-832D-48A2377FC2E1}"/>
            </a:ext>
          </a:extLst>
        </xdr:cNvPr>
        <xdr:cNvSpPr txBox="1"/>
      </xdr:nvSpPr>
      <xdr:spPr>
        <a:xfrm>
          <a:off x="3419475" y="9324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6A019-F97D-4153-90A4-B8DAD14E7664}">
  <sheetPr>
    <pageSetUpPr fitToPage="1"/>
  </sheetPr>
  <dimension ref="A1:P24"/>
  <sheetViews>
    <sheetView view="pageLayout" topLeftCell="A16" zoomScaleNormal="100" workbookViewId="0">
      <selection activeCell="B18" sqref="B18:P24"/>
    </sheetView>
  </sheetViews>
  <sheetFormatPr defaultRowHeight="12.75"/>
  <cols>
    <col min="1" max="1" width="3.5703125" style="16" customWidth="1"/>
    <col min="2" max="2" width="37.28515625" style="13" customWidth="1"/>
    <col min="3" max="3" width="10.7109375" style="13" customWidth="1"/>
    <col min="4" max="4" width="11.28515625" style="13" customWidth="1"/>
    <col min="5" max="5" width="5.5703125" style="13" customWidth="1"/>
    <col min="6" max="6" width="7.5703125" style="13" customWidth="1"/>
    <col min="7" max="7" width="5.28515625" style="13" customWidth="1"/>
    <col min="8" max="8" width="7.85546875" style="13" customWidth="1"/>
    <col min="9" max="9" width="9.5703125" style="13" customWidth="1"/>
    <col min="10" max="10" width="10.5703125" style="13" customWidth="1"/>
    <col min="11" max="11" width="8.85546875" style="13" customWidth="1"/>
    <col min="12" max="12" width="7" style="13" customWidth="1"/>
    <col min="13" max="13" width="9.140625" style="13"/>
    <col min="14" max="14" width="8.5703125" style="13" customWidth="1"/>
    <col min="15" max="256" width="9.140625" style="13"/>
    <col min="257" max="257" width="3.5703125" style="13" customWidth="1"/>
    <col min="258" max="258" width="37.28515625" style="13" customWidth="1"/>
    <col min="259" max="259" width="10.7109375" style="13" customWidth="1"/>
    <col min="260" max="260" width="11.28515625" style="13" customWidth="1"/>
    <col min="261" max="261" width="5.5703125" style="13" customWidth="1"/>
    <col min="262" max="262" width="7.5703125" style="13" customWidth="1"/>
    <col min="263" max="263" width="5.28515625" style="13" customWidth="1"/>
    <col min="264" max="264" width="7.85546875" style="13" customWidth="1"/>
    <col min="265" max="265" width="9.5703125" style="13" customWidth="1"/>
    <col min="266" max="266" width="10.5703125" style="13" customWidth="1"/>
    <col min="267" max="267" width="8.85546875" style="13" customWidth="1"/>
    <col min="268" max="268" width="7" style="13" customWidth="1"/>
    <col min="269" max="269" width="9.140625" style="13"/>
    <col min="270" max="270" width="8.5703125" style="13" customWidth="1"/>
    <col min="271" max="512" width="9.140625" style="13"/>
    <col min="513" max="513" width="3.5703125" style="13" customWidth="1"/>
    <col min="514" max="514" width="37.28515625" style="13" customWidth="1"/>
    <col min="515" max="515" width="10.7109375" style="13" customWidth="1"/>
    <col min="516" max="516" width="11.28515625" style="13" customWidth="1"/>
    <col min="517" max="517" width="5.5703125" style="13" customWidth="1"/>
    <col min="518" max="518" width="7.5703125" style="13" customWidth="1"/>
    <col min="519" max="519" width="5.28515625" style="13" customWidth="1"/>
    <col min="520" max="520" width="7.85546875" style="13" customWidth="1"/>
    <col min="521" max="521" width="9.5703125" style="13" customWidth="1"/>
    <col min="522" max="522" width="10.5703125" style="13" customWidth="1"/>
    <col min="523" max="523" width="8.85546875" style="13" customWidth="1"/>
    <col min="524" max="524" width="7" style="13" customWidth="1"/>
    <col min="525" max="525" width="9.140625" style="13"/>
    <col min="526" max="526" width="8.5703125" style="13" customWidth="1"/>
    <col min="527" max="768" width="9.140625" style="13"/>
    <col min="769" max="769" width="3.5703125" style="13" customWidth="1"/>
    <col min="770" max="770" width="37.28515625" style="13" customWidth="1"/>
    <col min="771" max="771" width="10.7109375" style="13" customWidth="1"/>
    <col min="772" max="772" width="11.28515625" style="13" customWidth="1"/>
    <col min="773" max="773" width="5.5703125" style="13" customWidth="1"/>
    <col min="774" max="774" width="7.5703125" style="13" customWidth="1"/>
    <col min="775" max="775" width="5.28515625" style="13" customWidth="1"/>
    <col min="776" max="776" width="7.85546875" style="13" customWidth="1"/>
    <col min="777" max="777" width="9.5703125" style="13" customWidth="1"/>
    <col min="778" max="778" width="10.5703125" style="13" customWidth="1"/>
    <col min="779" max="779" width="8.85546875" style="13" customWidth="1"/>
    <col min="780" max="780" width="7" style="13" customWidth="1"/>
    <col min="781" max="781" width="9.140625" style="13"/>
    <col min="782" max="782" width="8.5703125" style="13" customWidth="1"/>
    <col min="783" max="1024" width="9.140625" style="13"/>
    <col min="1025" max="1025" width="3.5703125" style="13" customWidth="1"/>
    <col min="1026" max="1026" width="37.28515625" style="13" customWidth="1"/>
    <col min="1027" max="1027" width="10.7109375" style="13" customWidth="1"/>
    <col min="1028" max="1028" width="11.28515625" style="13" customWidth="1"/>
    <col min="1029" max="1029" width="5.5703125" style="13" customWidth="1"/>
    <col min="1030" max="1030" width="7.5703125" style="13" customWidth="1"/>
    <col min="1031" max="1031" width="5.28515625" style="13" customWidth="1"/>
    <col min="1032" max="1032" width="7.85546875" style="13" customWidth="1"/>
    <col min="1033" max="1033" width="9.5703125" style="13" customWidth="1"/>
    <col min="1034" max="1034" width="10.5703125" style="13" customWidth="1"/>
    <col min="1035" max="1035" width="8.85546875" style="13" customWidth="1"/>
    <col min="1036" max="1036" width="7" style="13" customWidth="1"/>
    <col min="1037" max="1037" width="9.140625" style="13"/>
    <col min="1038" max="1038" width="8.5703125" style="13" customWidth="1"/>
    <col min="1039" max="1280" width="9.140625" style="13"/>
    <col min="1281" max="1281" width="3.5703125" style="13" customWidth="1"/>
    <col min="1282" max="1282" width="37.28515625" style="13" customWidth="1"/>
    <col min="1283" max="1283" width="10.7109375" style="13" customWidth="1"/>
    <col min="1284" max="1284" width="11.28515625" style="13" customWidth="1"/>
    <col min="1285" max="1285" width="5.5703125" style="13" customWidth="1"/>
    <col min="1286" max="1286" width="7.5703125" style="13" customWidth="1"/>
    <col min="1287" max="1287" width="5.28515625" style="13" customWidth="1"/>
    <col min="1288" max="1288" width="7.85546875" style="13" customWidth="1"/>
    <col min="1289" max="1289" width="9.5703125" style="13" customWidth="1"/>
    <col min="1290" max="1290" width="10.5703125" style="13" customWidth="1"/>
    <col min="1291" max="1291" width="8.85546875" style="13" customWidth="1"/>
    <col min="1292" max="1292" width="7" style="13" customWidth="1"/>
    <col min="1293" max="1293" width="9.140625" style="13"/>
    <col min="1294" max="1294" width="8.5703125" style="13" customWidth="1"/>
    <col min="1295" max="1536" width="9.140625" style="13"/>
    <col min="1537" max="1537" width="3.5703125" style="13" customWidth="1"/>
    <col min="1538" max="1538" width="37.28515625" style="13" customWidth="1"/>
    <col min="1539" max="1539" width="10.7109375" style="13" customWidth="1"/>
    <col min="1540" max="1540" width="11.28515625" style="13" customWidth="1"/>
    <col min="1541" max="1541" width="5.5703125" style="13" customWidth="1"/>
    <col min="1542" max="1542" width="7.5703125" style="13" customWidth="1"/>
    <col min="1543" max="1543" width="5.28515625" style="13" customWidth="1"/>
    <col min="1544" max="1544" width="7.85546875" style="13" customWidth="1"/>
    <col min="1545" max="1545" width="9.5703125" style="13" customWidth="1"/>
    <col min="1546" max="1546" width="10.5703125" style="13" customWidth="1"/>
    <col min="1547" max="1547" width="8.85546875" style="13" customWidth="1"/>
    <col min="1548" max="1548" width="7" style="13" customWidth="1"/>
    <col min="1549" max="1549" width="9.140625" style="13"/>
    <col min="1550" max="1550" width="8.5703125" style="13" customWidth="1"/>
    <col min="1551" max="1792" width="9.140625" style="13"/>
    <col min="1793" max="1793" width="3.5703125" style="13" customWidth="1"/>
    <col min="1794" max="1794" width="37.28515625" style="13" customWidth="1"/>
    <col min="1795" max="1795" width="10.7109375" style="13" customWidth="1"/>
    <col min="1796" max="1796" width="11.28515625" style="13" customWidth="1"/>
    <col min="1797" max="1797" width="5.5703125" style="13" customWidth="1"/>
    <col min="1798" max="1798" width="7.5703125" style="13" customWidth="1"/>
    <col min="1799" max="1799" width="5.28515625" style="13" customWidth="1"/>
    <col min="1800" max="1800" width="7.85546875" style="13" customWidth="1"/>
    <col min="1801" max="1801" width="9.5703125" style="13" customWidth="1"/>
    <col min="1802" max="1802" width="10.5703125" style="13" customWidth="1"/>
    <col min="1803" max="1803" width="8.85546875" style="13" customWidth="1"/>
    <col min="1804" max="1804" width="7" style="13" customWidth="1"/>
    <col min="1805" max="1805" width="9.140625" style="13"/>
    <col min="1806" max="1806" width="8.5703125" style="13" customWidth="1"/>
    <col min="1807" max="2048" width="9.140625" style="13"/>
    <col min="2049" max="2049" width="3.5703125" style="13" customWidth="1"/>
    <col min="2050" max="2050" width="37.28515625" style="13" customWidth="1"/>
    <col min="2051" max="2051" width="10.7109375" style="13" customWidth="1"/>
    <col min="2052" max="2052" width="11.28515625" style="13" customWidth="1"/>
    <col min="2053" max="2053" width="5.5703125" style="13" customWidth="1"/>
    <col min="2054" max="2054" width="7.5703125" style="13" customWidth="1"/>
    <col min="2055" max="2055" width="5.28515625" style="13" customWidth="1"/>
    <col min="2056" max="2056" width="7.85546875" style="13" customWidth="1"/>
    <col min="2057" max="2057" width="9.5703125" style="13" customWidth="1"/>
    <col min="2058" max="2058" width="10.5703125" style="13" customWidth="1"/>
    <col min="2059" max="2059" width="8.85546875" style="13" customWidth="1"/>
    <col min="2060" max="2060" width="7" style="13" customWidth="1"/>
    <col min="2061" max="2061" width="9.140625" style="13"/>
    <col min="2062" max="2062" width="8.5703125" style="13" customWidth="1"/>
    <col min="2063" max="2304" width="9.140625" style="13"/>
    <col min="2305" max="2305" width="3.5703125" style="13" customWidth="1"/>
    <col min="2306" max="2306" width="37.28515625" style="13" customWidth="1"/>
    <col min="2307" max="2307" width="10.7109375" style="13" customWidth="1"/>
    <col min="2308" max="2308" width="11.28515625" style="13" customWidth="1"/>
    <col min="2309" max="2309" width="5.5703125" style="13" customWidth="1"/>
    <col min="2310" max="2310" width="7.5703125" style="13" customWidth="1"/>
    <col min="2311" max="2311" width="5.28515625" style="13" customWidth="1"/>
    <col min="2312" max="2312" width="7.85546875" style="13" customWidth="1"/>
    <col min="2313" max="2313" width="9.5703125" style="13" customWidth="1"/>
    <col min="2314" max="2314" width="10.5703125" style="13" customWidth="1"/>
    <col min="2315" max="2315" width="8.85546875" style="13" customWidth="1"/>
    <col min="2316" max="2316" width="7" style="13" customWidth="1"/>
    <col min="2317" max="2317" width="9.140625" style="13"/>
    <col min="2318" max="2318" width="8.5703125" style="13" customWidth="1"/>
    <col min="2319" max="2560" width="9.140625" style="13"/>
    <col min="2561" max="2561" width="3.5703125" style="13" customWidth="1"/>
    <col min="2562" max="2562" width="37.28515625" style="13" customWidth="1"/>
    <col min="2563" max="2563" width="10.7109375" style="13" customWidth="1"/>
    <col min="2564" max="2564" width="11.28515625" style="13" customWidth="1"/>
    <col min="2565" max="2565" width="5.5703125" style="13" customWidth="1"/>
    <col min="2566" max="2566" width="7.5703125" style="13" customWidth="1"/>
    <col min="2567" max="2567" width="5.28515625" style="13" customWidth="1"/>
    <col min="2568" max="2568" width="7.85546875" style="13" customWidth="1"/>
    <col min="2569" max="2569" width="9.5703125" style="13" customWidth="1"/>
    <col min="2570" max="2570" width="10.5703125" style="13" customWidth="1"/>
    <col min="2571" max="2571" width="8.85546875" style="13" customWidth="1"/>
    <col min="2572" max="2572" width="7" style="13" customWidth="1"/>
    <col min="2573" max="2573" width="9.140625" style="13"/>
    <col min="2574" max="2574" width="8.5703125" style="13" customWidth="1"/>
    <col min="2575" max="2816" width="9.140625" style="13"/>
    <col min="2817" max="2817" width="3.5703125" style="13" customWidth="1"/>
    <col min="2818" max="2818" width="37.28515625" style="13" customWidth="1"/>
    <col min="2819" max="2819" width="10.7109375" style="13" customWidth="1"/>
    <col min="2820" max="2820" width="11.28515625" style="13" customWidth="1"/>
    <col min="2821" max="2821" width="5.5703125" style="13" customWidth="1"/>
    <col min="2822" max="2822" width="7.5703125" style="13" customWidth="1"/>
    <col min="2823" max="2823" width="5.28515625" style="13" customWidth="1"/>
    <col min="2824" max="2824" width="7.85546875" style="13" customWidth="1"/>
    <col min="2825" max="2825" width="9.5703125" style="13" customWidth="1"/>
    <col min="2826" max="2826" width="10.5703125" style="13" customWidth="1"/>
    <col min="2827" max="2827" width="8.85546875" style="13" customWidth="1"/>
    <col min="2828" max="2828" width="7" style="13" customWidth="1"/>
    <col min="2829" max="2829" width="9.140625" style="13"/>
    <col min="2830" max="2830" width="8.5703125" style="13" customWidth="1"/>
    <col min="2831" max="3072" width="9.140625" style="13"/>
    <col min="3073" max="3073" width="3.5703125" style="13" customWidth="1"/>
    <col min="3074" max="3074" width="37.28515625" style="13" customWidth="1"/>
    <col min="3075" max="3075" width="10.7109375" style="13" customWidth="1"/>
    <col min="3076" max="3076" width="11.28515625" style="13" customWidth="1"/>
    <col min="3077" max="3077" width="5.5703125" style="13" customWidth="1"/>
    <col min="3078" max="3078" width="7.5703125" style="13" customWidth="1"/>
    <col min="3079" max="3079" width="5.28515625" style="13" customWidth="1"/>
    <col min="3080" max="3080" width="7.85546875" style="13" customWidth="1"/>
    <col min="3081" max="3081" width="9.5703125" style="13" customWidth="1"/>
    <col min="3082" max="3082" width="10.5703125" style="13" customWidth="1"/>
    <col min="3083" max="3083" width="8.85546875" style="13" customWidth="1"/>
    <col min="3084" max="3084" width="7" style="13" customWidth="1"/>
    <col min="3085" max="3085" width="9.140625" style="13"/>
    <col min="3086" max="3086" width="8.5703125" style="13" customWidth="1"/>
    <col min="3087" max="3328" width="9.140625" style="13"/>
    <col min="3329" max="3329" width="3.5703125" style="13" customWidth="1"/>
    <col min="3330" max="3330" width="37.28515625" style="13" customWidth="1"/>
    <col min="3331" max="3331" width="10.7109375" style="13" customWidth="1"/>
    <col min="3332" max="3332" width="11.28515625" style="13" customWidth="1"/>
    <col min="3333" max="3333" width="5.5703125" style="13" customWidth="1"/>
    <col min="3334" max="3334" width="7.5703125" style="13" customWidth="1"/>
    <col min="3335" max="3335" width="5.28515625" style="13" customWidth="1"/>
    <col min="3336" max="3336" width="7.85546875" style="13" customWidth="1"/>
    <col min="3337" max="3337" width="9.5703125" style="13" customWidth="1"/>
    <col min="3338" max="3338" width="10.5703125" style="13" customWidth="1"/>
    <col min="3339" max="3339" width="8.85546875" style="13" customWidth="1"/>
    <col min="3340" max="3340" width="7" style="13" customWidth="1"/>
    <col min="3341" max="3341" width="9.140625" style="13"/>
    <col min="3342" max="3342" width="8.5703125" style="13" customWidth="1"/>
    <col min="3343" max="3584" width="9.140625" style="13"/>
    <col min="3585" max="3585" width="3.5703125" style="13" customWidth="1"/>
    <col min="3586" max="3586" width="37.28515625" style="13" customWidth="1"/>
    <col min="3587" max="3587" width="10.7109375" style="13" customWidth="1"/>
    <col min="3588" max="3588" width="11.28515625" style="13" customWidth="1"/>
    <col min="3589" max="3589" width="5.5703125" style="13" customWidth="1"/>
    <col min="3590" max="3590" width="7.5703125" style="13" customWidth="1"/>
    <col min="3591" max="3591" width="5.28515625" style="13" customWidth="1"/>
    <col min="3592" max="3592" width="7.85546875" style="13" customWidth="1"/>
    <col min="3593" max="3593" width="9.5703125" style="13" customWidth="1"/>
    <col min="3594" max="3594" width="10.5703125" style="13" customWidth="1"/>
    <col min="3595" max="3595" width="8.85546875" style="13" customWidth="1"/>
    <col min="3596" max="3596" width="7" style="13" customWidth="1"/>
    <col min="3597" max="3597" width="9.140625" style="13"/>
    <col min="3598" max="3598" width="8.5703125" style="13" customWidth="1"/>
    <col min="3599" max="3840" width="9.140625" style="13"/>
    <col min="3841" max="3841" width="3.5703125" style="13" customWidth="1"/>
    <col min="3842" max="3842" width="37.28515625" style="13" customWidth="1"/>
    <col min="3843" max="3843" width="10.7109375" style="13" customWidth="1"/>
    <col min="3844" max="3844" width="11.28515625" style="13" customWidth="1"/>
    <col min="3845" max="3845" width="5.5703125" style="13" customWidth="1"/>
    <col min="3846" max="3846" width="7.5703125" style="13" customWidth="1"/>
    <col min="3847" max="3847" width="5.28515625" style="13" customWidth="1"/>
    <col min="3848" max="3848" width="7.85546875" style="13" customWidth="1"/>
    <col min="3849" max="3849" width="9.5703125" style="13" customWidth="1"/>
    <col min="3850" max="3850" width="10.5703125" style="13" customWidth="1"/>
    <col min="3851" max="3851" width="8.85546875" style="13" customWidth="1"/>
    <col min="3852" max="3852" width="7" style="13" customWidth="1"/>
    <col min="3853" max="3853" width="9.140625" style="13"/>
    <col min="3854" max="3854" width="8.5703125" style="13" customWidth="1"/>
    <col min="3855" max="4096" width="9.140625" style="13"/>
    <col min="4097" max="4097" width="3.5703125" style="13" customWidth="1"/>
    <col min="4098" max="4098" width="37.28515625" style="13" customWidth="1"/>
    <col min="4099" max="4099" width="10.7109375" style="13" customWidth="1"/>
    <col min="4100" max="4100" width="11.28515625" style="13" customWidth="1"/>
    <col min="4101" max="4101" width="5.5703125" style="13" customWidth="1"/>
    <col min="4102" max="4102" width="7.5703125" style="13" customWidth="1"/>
    <col min="4103" max="4103" width="5.28515625" style="13" customWidth="1"/>
    <col min="4104" max="4104" width="7.85546875" style="13" customWidth="1"/>
    <col min="4105" max="4105" width="9.5703125" style="13" customWidth="1"/>
    <col min="4106" max="4106" width="10.5703125" style="13" customWidth="1"/>
    <col min="4107" max="4107" width="8.85546875" style="13" customWidth="1"/>
    <col min="4108" max="4108" width="7" style="13" customWidth="1"/>
    <col min="4109" max="4109" width="9.140625" style="13"/>
    <col min="4110" max="4110" width="8.5703125" style="13" customWidth="1"/>
    <col min="4111" max="4352" width="9.140625" style="13"/>
    <col min="4353" max="4353" width="3.5703125" style="13" customWidth="1"/>
    <col min="4354" max="4354" width="37.28515625" style="13" customWidth="1"/>
    <col min="4355" max="4355" width="10.7109375" style="13" customWidth="1"/>
    <col min="4356" max="4356" width="11.28515625" style="13" customWidth="1"/>
    <col min="4357" max="4357" width="5.5703125" style="13" customWidth="1"/>
    <col min="4358" max="4358" width="7.5703125" style="13" customWidth="1"/>
    <col min="4359" max="4359" width="5.28515625" style="13" customWidth="1"/>
    <col min="4360" max="4360" width="7.85546875" style="13" customWidth="1"/>
    <col min="4361" max="4361" width="9.5703125" style="13" customWidth="1"/>
    <col min="4362" max="4362" width="10.5703125" style="13" customWidth="1"/>
    <col min="4363" max="4363" width="8.85546875" style="13" customWidth="1"/>
    <col min="4364" max="4364" width="7" style="13" customWidth="1"/>
    <col min="4365" max="4365" width="9.140625" style="13"/>
    <col min="4366" max="4366" width="8.5703125" style="13" customWidth="1"/>
    <col min="4367" max="4608" width="9.140625" style="13"/>
    <col min="4609" max="4609" width="3.5703125" style="13" customWidth="1"/>
    <col min="4610" max="4610" width="37.28515625" style="13" customWidth="1"/>
    <col min="4611" max="4611" width="10.7109375" style="13" customWidth="1"/>
    <col min="4612" max="4612" width="11.28515625" style="13" customWidth="1"/>
    <col min="4613" max="4613" width="5.5703125" style="13" customWidth="1"/>
    <col min="4614" max="4614" width="7.5703125" style="13" customWidth="1"/>
    <col min="4615" max="4615" width="5.28515625" style="13" customWidth="1"/>
    <col min="4616" max="4616" width="7.85546875" style="13" customWidth="1"/>
    <col min="4617" max="4617" width="9.5703125" style="13" customWidth="1"/>
    <col min="4618" max="4618" width="10.5703125" style="13" customWidth="1"/>
    <col min="4619" max="4619" width="8.85546875" style="13" customWidth="1"/>
    <col min="4620" max="4620" width="7" style="13" customWidth="1"/>
    <col min="4621" max="4621" width="9.140625" style="13"/>
    <col min="4622" max="4622" width="8.5703125" style="13" customWidth="1"/>
    <col min="4623" max="4864" width="9.140625" style="13"/>
    <col min="4865" max="4865" width="3.5703125" style="13" customWidth="1"/>
    <col min="4866" max="4866" width="37.28515625" style="13" customWidth="1"/>
    <col min="4867" max="4867" width="10.7109375" style="13" customWidth="1"/>
    <col min="4868" max="4868" width="11.28515625" style="13" customWidth="1"/>
    <col min="4869" max="4869" width="5.5703125" style="13" customWidth="1"/>
    <col min="4870" max="4870" width="7.5703125" style="13" customWidth="1"/>
    <col min="4871" max="4871" width="5.28515625" style="13" customWidth="1"/>
    <col min="4872" max="4872" width="7.85546875" style="13" customWidth="1"/>
    <col min="4873" max="4873" width="9.5703125" style="13" customWidth="1"/>
    <col min="4874" max="4874" width="10.5703125" style="13" customWidth="1"/>
    <col min="4875" max="4875" width="8.85546875" style="13" customWidth="1"/>
    <col min="4876" max="4876" width="7" style="13" customWidth="1"/>
    <col min="4877" max="4877" width="9.140625" style="13"/>
    <col min="4878" max="4878" width="8.5703125" style="13" customWidth="1"/>
    <col min="4879" max="5120" width="9.140625" style="13"/>
    <col min="5121" max="5121" width="3.5703125" style="13" customWidth="1"/>
    <col min="5122" max="5122" width="37.28515625" style="13" customWidth="1"/>
    <col min="5123" max="5123" width="10.7109375" style="13" customWidth="1"/>
    <col min="5124" max="5124" width="11.28515625" style="13" customWidth="1"/>
    <col min="5125" max="5125" width="5.5703125" style="13" customWidth="1"/>
    <col min="5126" max="5126" width="7.5703125" style="13" customWidth="1"/>
    <col min="5127" max="5127" width="5.28515625" style="13" customWidth="1"/>
    <col min="5128" max="5128" width="7.85546875" style="13" customWidth="1"/>
    <col min="5129" max="5129" width="9.5703125" style="13" customWidth="1"/>
    <col min="5130" max="5130" width="10.5703125" style="13" customWidth="1"/>
    <col min="5131" max="5131" width="8.85546875" style="13" customWidth="1"/>
    <col min="5132" max="5132" width="7" style="13" customWidth="1"/>
    <col min="5133" max="5133" width="9.140625" style="13"/>
    <col min="5134" max="5134" width="8.5703125" style="13" customWidth="1"/>
    <col min="5135" max="5376" width="9.140625" style="13"/>
    <col min="5377" max="5377" width="3.5703125" style="13" customWidth="1"/>
    <col min="5378" max="5378" width="37.28515625" style="13" customWidth="1"/>
    <col min="5379" max="5379" width="10.7109375" style="13" customWidth="1"/>
    <col min="5380" max="5380" width="11.28515625" style="13" customWidth="1"/>
    <col min="5381" max="5381" width="5.5703125" style="13" customWidth="1"/>
    <col min="5382" max="5382" width="7.5703125" style="13" customWidth="1"/>
    <col min="5383" max="5383" width="5.28515625" style="13" customWidth="1"/>
    <col min="5384" max="5384" width="7.85546875" style="13" customWidth="1"/>
    <col min="5385" max="5385" width="9.5703125" style="13" customWidth="1"/>
    <col min="5386" max="5386" width="10.5703125" style="13" customWidth="1"/>
    <col min="5387" max="5387" width="8.85546875" style="13" customWidth="1"/>
    <col min="5388" max="5388" width="7" style="13" customWidth="1"/>
    <col min="5389" max="5389" width="9.140625" style="13"/>
    <col min="5390" max="5390" width="8.5703125" style="13" customWidth="1"/>
    <col min="5391" max="5632" width="9.140625" style="13"/>
    <col min="5633" max="5633" width="3.5703125" style="13" customWidth="1"/>
    <col min="5634" max="5634" width="37.28515625" style="13" customWidth="1"/>
    <col min="5635" max="5635" width="10.7109375" style="13" customWidth="1"/>
    <col min="5636" max="5636" width="11.28515625" style="13" customWidth="1"/>
    <col min="5637" max="5637" width="5.5703125" style="13" customWidth="1"/>
    <col min="5638" max="5638" width="7.5703125" style="13" customWidth="1"/>
    <col min="5639" max="5639" width="5.28515625" style="13" customWidth="1"/>
    <col min="5640" max="5640" width="7.85546875" style="13" customWidth="1"/>
    <col min="5641" max="5641" width="9.5703125" style="13" customWidth="1"/>
    <col min="5642" max="5642" width="10.5703125" style="13" customWidth="1"/>
    <col min="5643" max="5643" width="8.85546875" style="13" customWidth="1"/>
    <col min="5644" max="5644" width="7" style="13" customWidth="1"/>
    <col min="5645" max="5645" width="9.140625" style="13"/>
    <col min="5646" max="5646" width="8.5703125" style="13" customWidth="1"/>
    <col min="5647" max="5888" width="9.140625" style="13"/>
    <col min="5889" max="5889" width="3.5703125" style="13" customWidth="1"/>
    <col min="5890" max="5890" width="37.28515625" style="13" customWidth="1"/>
    <col min="5891" max="5891" width="10.7109375" style="13" customWidth="1"/>
    <col min="5892" max="5892" width="11.28515625" style="13" customWidth="1"/>
    <col min="5893" max="5893" width="5.5703125" style="13" customWidth="1"/>
    <col min="5894" max="5894" width="7.5703125" style="13" customWidth="1"/>
    <col min="5895" max="5895" width="5.28515625" style="13" customWidth="1"/>
    <col min="5896" max="5896" width="7.85546875" style="13" customWidth="1"/>
    <col min="5897" max="5897" width="9.5703125" style="13" customWidth="1"/>
    <col min="5898" max="5898" width="10.5703125" style="13" customWidth="1"/>
    <col min="5899" max="5899" width="8.85546875" style="13" customWidth="1"/>
    <col min="5900" max="5900" width="7" style="13" customWidth="1"/>
    <col min="5901" max="5901" width="9.140625" style="13"/>
    <col min="5902" max="5902" width="8.5703125" style="13" customWidth="1"/>
    <col min="5903" max="6144" width="9.140625" style="13"/>
    <col min="6145" max="6145" width="3.5703125" style="13" customWidth="1"/>
    <col min="6146" max="6146" width="37.28515625" style="13" customWidth="1"/>
    <col min="6147" max="6147" width="10.7109375" style="13" customWidth="1"/>
    <col min="6148" max="6148" width="11.28515625" style="13" customWidth="1"/>
    <col min="6149" max="6149" width="5.5703125" style="13" customWidth="1"/>
    <col min="6150" max="6150" width="7.5703125" style="13" customWidth="1"/>
    <col min="6151" max="6151" width="5.28515625" style="13" customWidth="1"/>
    <col min="6152" max="6152" width="7.85546875" style="13" customWidth="1"/>
    <col min="6153" max="6153" width="9.5703125" style="13" customWidth="1"/>
    <col min="6154" max="6154" width="10.5703125" style="13" customWidth="1"/>
    <col min="6155" max="6155" width="8.85546875" style="13" customWidth="1"/>
    <col min="6156" max="6156" width="7" style="13" customWidth="1"/>
    <col min="6157" max="6157" width="9.140625" style="13"/>
    <col min="6158" max="6158" width="8.5703125" style="13" customWidth="1"/>
    <col min="6159" max="6400" width="9.140625" style="13"/>
    <col min="6401" max="6401" width="3.5703125" style="13" customWidth="1"/>
    <col min="6402" max="6402" width="37.28515625" style="13" customWidth="1"/>
    <col min="6403" max="6403" width="10.7109375" style="13" customWidth="1"/>
    <col min="6404" max="6404" width="11.28515625" style="13" customWidth="1"/>
    <col min="6405" max="6405" width="5.5703125" style="13" customWidth="1"/>
    <col min="6406" max="6406" width="7.5703125" style="13" customWidth="1"/>
    <col min="6407" max="6407" width="5.28515625" style="13" customWidth="1"/>
    <col min="6408" max="6408" width="7.85546875" style="13" customWidth="1"/>
    <col min="6409" max="6409" width="9.5703125" style="13" customWidth="1"/>
    <col min="6410" max="6410" width="10.5703125" style="13" customWidth="1"/>
    <col min="6411" max="6411" width="8.85546875" style="13" customWidth="1"/>
    <col min="6412" max="6412" width="7" style="13" customWidth="1"/>
    <col min="6413" max="6413" width="9.140625" style="13"/>
    <col min="6414" max="6414" width="8.5703125" style="13" customWidth="1"/>
    <col min="6415" max="6656" width="9.140625" style="13"/>
    <col min="6657" max="6657" width="3.5703125" style="13" customWidth="1"/>
    <col min="6658" max="6658" width="37.28515625" style="13" customWidth="1"/>
    <col min="6659" max="6659" width="10.7109375" style="13" customWidth="1"/>
    <col min="6660" max="6660" width="11.28515625" style="13" customWidth="1"/>
    <col min="6661" max="6661" width="5.5703125" style="13" customWidth="1"/>
    <col min="6662" max="6662" width="7.5703125" style="13" customWidth="1"/>
    <col min="6663" max="6663" width="5.28515625" style="13" customWidth="1"/>
    <col min="6664" max="6664" width="7.85546875" style="13" customWidth="1"/>
    <col min="6665" max="6665" width="9.5703125" style="13" customWidth="1"/>
    <col min="6666" max="6666" width="10.5703125" style="13" customWidth="1"/>
    <col min="6667" max="6667" width="8.85546875" style="13" customWidth="1"/>
    <col min="6668" max="6668" width="7" style="13" customWidth="1"/>
    <col min="6669" max="6669" width="9.140625" style="13"/>
    <col min="6670" max="6670" width="8.5703125" style="13" customWidth="1"/>
    <col min="6671" max="6912" width="9.140625" style="13"/>
    <col min="6913" max="6913" width="3.5703125" style="13" customWidth="1"/>
    <col min="6914" max="6914" width="37.28515625" style="13" customWidth="1"/>
    <col min="6915" max="6915" width="10.7109375" style="13" customWidth="1"/>
    <col min="6916" max="6916" width="11.28515625" style="13" customWidth="1"/>
    <col min="6917" max="6917" width="5.5703125" style="13" customWidth="1"/>
    <col min="6918" max="6918" width="7.5703125" style="13" customWidth="1"/>
    <col min="6919" max="6919" width="5.28515625" style="13" customWidth="1"/>
    <col min="6920" max="6920" width="7.85546875" style="13" customWidth="1"/>
    <col min="6921" max="6921" width="9.5703125" style="13" customWidth="1"/>
    <col min="6922" max="6922" width="10.5703125" style="13" customWidth="1"/>
    <col min="6923" max="6923" width="8.85546875" style="13" customWidth="1"/>
    <col min="6924" max="6924" width="7" style="13" customWidth="1"/>
    <col min="6925" max="6925" width="9.140625" style="13"/>
    <col min="6926" max="6926" width="8.5703125" style="13" customWidth="1"/>
    <col min="6927" max="7168" width="9.140625" style="13"/>
    <col min="7169" max="7169" width="3.5703125" style="13" customWidth="1"/>
    <col min="7170" max="7170" width="37.28515625" style="13" customWidth="1"/>
    <col min="7171" max="7171" width="10.7109375" style="13" customWidth="1"/>
    <col min="7172" max="7172" width="11.28515625" style="13" customWidth="1"/>
    <col min="7173" max="7173" width="5.5703125" style="13" customWidth="1"/>
    <col min="7174" max="7174" width="7.5703125" style="13" customWidth="1"/>
    <col min="7175" max="7175" width="5.28515625" style="13" customWidth="1"/>
    <col min="7176" max="7176" width="7.85546875" style="13" customWidth="1"/>
    <col min="7177" max="7177" width="9.5703125" style="13" customWidth="1"/>
    <col min="7178" max="7178" width="10.5703125" style="13" customWidth="1"/>
    <col min="7179" max="7179" width="8.85546875" style="13" customWidth="1"/>
    <col min="7180" max="7180" width="7" style="13" customWidth="1"/>
    <col min="7181" max="7181" width="9.140625" style="13"/>
    <col min="7182" max="7182" width="8.5703125" style="13" customWidth="1"/>
    <col min="7183" max="7424" width="9.140625" style="13"/>
    <col min="7425" max="7425" width="3.5703125" style="13" customWidth="1"/>
    <col min="7426" max="7426" width="37.28515625" style="13" customWidth="1"/>
    <col min="7427" max="7427" width="10.7109375" style="13" customWidth="1"/>
    <col min="7428" max="7428" width="11.28515625" style="13" customWidth="1"/>
    <col min="7429" max="7429" width="5.5703125" style="13" customWidth="1"/>
    <col min="7430" max="7430" width="7.5703125" style="13" customWidth="1"/>
    <col min="7431" max="7431" width="5.28515625" style="13" customWidth="1"/>
    <col min="7432" max="7432" width="7.85546875" style="13" customWidth="1"/>
    <col min="7433" max="7433" width="9.5703125" style="13" customWidth="1"/>
    <col min="7434" max="7434" width="10.5703125" style="13" customWidth="1"/>
    <col min="7435" max="7435" width="8.85546875" style="13" customWidth="1"/>
    <col min="7436" max="7436" width="7" style="13" customWidth="1"/>
    <col min="7437" max="7437" width="9.140625" style="13"/>
    <col min="7438" max="7438" width="8.5703125" style="13" customWidth="1"/>
    <col min="7439" max="7680" width="9.140625" style="13"/>
    <col min="7681" max="7681" width="3.5703125" style="13" customWidth="1"/>
    <col min="7682" max="7682" width="37.28515625" style="13" customWidth="1"/>
    <col min="7683" max="7683" width="10.7109375" style="13" customWidth="1"/>
    <col min="7684" max="7684" width="11.28515625" style="13" customWidth="1"/>
    <col min="7685" max="7685" width="5.5703125" style="13" customWidth="1"/>
    <col min="7686" max="7686" width="7.5703125" style="13" customWidth="1"/>
    <col min="7687" max="7687" width="5.28515625" style="13" customWidth="1"/>
    <col min="7688" max="7688" width="7.85546875" style="13" customWidth="1"/>
    <col min="7689" max="7689" width="9.5703125" style="13" customWidth="1"/>
    <col min="7690" max="7690" width="10.5703125" style="13" customWidth="1"/>
    <col min="7691" max="7691" width="8.85546875" style="13" customWidth="1"/>
    <col min="7692" max="7692" width="7" style="13" customWidth="1"/>
    <col min="7693" max="7693" width="9.140625" style="13"/>
    <col min="7694" max="7694" width="8.5703125" style="13" customWidth="1"/>
    <col min="7695" max="7936" width="9.140625" style="13"/>
    <col min="7937" max="7937" width="3.5703125" style="13" customWidth="1"/>
    <col min="7938" max="7938" width="37.28515625" style="13" customWidth="1"/>
    <col min="7939" max="7939" width="10.7109375" style="13" customWidth="1"/>
    <col min="7940" max="7940" width="11.28515625" style="13" customWidth="1"/>
    <col min="7941" max="7941" width="5.5703125" style="13" customWidth="1"/>
    <col min="7942" max="7942" width="7.5703125" style="13" customWidth="1"/>
    <col min="7943" max="7943" width="5.28515625" style="13" customWidth="1"/>
    <col min="7944" max="7944" width="7.85546875" style="13" customWidth="1"/>
    <col min="7945" max="7945" width="9.5703125" style="13" customWidth="1"/>
    <col min="7946" max="7946" width="10.5703125" style="13" customWidth="1"/>
    <col min="7947" max="7947" width="8.85546875" style="13" customWidth="1"/>
    <col min="7948" max="7948" width="7" style="13" customWidth="1"/>
    <col min="7949" max="7949" width="9.140625" style="13"/>
    <col min="7950" max="7950" width="8.5703125" style="13" customWidth="1"/>
    <col min="7951" max="8192" width="9.140625" style="13"/>
    <col min="8193" max="8193" width="3.5703125" style="13" customWidth="1"/>
    <col min="8194" max="8194" width="37.28515625" style="13" customWidth="1"/>
    <col min="8195" max="8195" width="10.7109375" style="13" customWidth="1"/>
    <col min="8196" max="8196" width="11.28515625" style="13" customWidth="1"/>
    <col min="8197" max="8197" width="5.5703125" style="13" customWidth="1"/>
    <col min="8198" max="8198" width="7.5703125" style="13" customWidth="1"/>
    <col min="8199" max="8199" width="5.28515625" style="13" customWidth="1"/>
    <col min="8200" max="8200" width="7.85546875" style="13" customWidth="1"/>
    <col min="8201" max="8201" width="9.5703125" style="13" customWidth="1"/>
    <col min="8202" max="8202" width="10.5703125" style="13" customWidth="1"/>
    <col min="8203" max="8203" width="8.85546875" style="13" customWidth="1"/>
    <col min="8204" max="8204" width="7" style="13" customWidth="1"/>
    <col min="8205" max="8205" width="9.140625" style="13"/>
    <col min="8206" max="8206" width="8.5703125" style="13" customWidth="1"/>
    <col min="8207" max="8448" width="9.140625" style="13"/>
    <col min="8449" max="8449" width="3.5703125" style="13" customWidth="1"/>
    <col min="8450" max="8450" width="37.28515625" style="13" customWidth="1"/>
    <col min="8451" max="8451" width="10.7109375" style="13" customWidth="1"/>
    <col min="8452" max="8452" width="11.28515625" style="13" customWidth="1"/>
    <col min="8453" max="8453" width="5.5703125" style="13" customWidth="1"/>
    <col min="8454" max="8454" width="7.5703125" style="13" customWidth="1"/>
    <col min="8455" max="8455" width="5.28515625" style="13" customWidth="1"/>
    <col min="8456" max="8456" width="7.85546875" style="13" customWidth="1"/>
    <col min="8457" max="8457" width="9.5703125" style="13" customWidth="1"/>
    <col min="8458" max="8458" width="10.5703125" style="13" customWidth="1"/>
    <col min="8459" max="8459" width="8.85546875" style="13" customWidth="1"/>
    <col min="8460" max="8460" width="7" style="13" customWidth="1"/>
    <col min="8461" max="8461" width="9.140625" style="13"/>
    <col min="8462" max="8462" width="8.5703125" style="13" customWidth="1"/>
    <col min="8463" max="8704" width="9.140625" style="13"/>
    <col min="8705" max="8705" width="3.5703125" style="13" customWidth="1"/>
    <col min="8706" max="8706" width="37.28515625" style="13" customWidth="1"/>
    <col min="8707" max="8707" width="10.7109375" style="13" customWidth="1"/>
    <col min="8708" max="8708" width="11.28515625" style="13" customWidth="1"/>
    <col min="8709" max="8709" width="5.5703125" style="13" customWidth="1"/>
    <col min="8710" max="8710" width="7.5703125" style="13" customWidth="1"/>
    <col min="8711" max="8711" width="5.28515625" style="13" customWidth="1"/>
    <col min="8712" max="8712" width="7.85546875" style="13" customWidth="1"/>
    <col min="8713" max="8713" width="9.5703125" style="13" customWidth="1"/>
    <col min="8714" max="8714" width="10.5703125" style="13" customWidth="1"/>
    <col min="8715" max="8715" width="8.85546875" style="13" customWidth="1"/>
    <col min="8716" max="8716" width="7" style="13" customWidth="1"/>
    <col min="8717" max="8717" width="9.140625" style="13"/>
    <col min="8718" max="8718" width="8.5703125" style="13" customWidth="1"/>
    <col min="8719" max="8960" width="9.140625" style="13"/>
    <col min="8961" max="8961" width="3.5703125" style="13" customWidth="1"/>
    <col min="8962" max="8962" width="37.28515625" style="13" customWidth="1"/>
    <col min="8963" max="8963" width="10.7109375" style="13" customWidth="1"/>
    <col min="8964" max="8964" width="11.28515625" style="13" customWidth="1"/>
    <col min="8965" max="8965" width="5.5703125" style="13" customWidth="1"/>
    <col min="8966" max="8966" width="7.5703125" style="13" customWidth="1"/>
    <col min="8967" max="8967" width="5.28515625" style="13" customWidth="1"/>
    <col min="8968" max="8968" width="7.85546875" style="13" customWidth="1"/>
    <col min="8969" max="8969" width="9.5703125" style="13" customWidth="1"/>
    <col min="8970" max="8970" width="10.5703125" style="13" customWidth="1"/>
    <col min="8971" max="8971" width="8.85546875" style="13" customWidth="1"/>
    <col min="8972" max="8972" width="7" style="13" customWidth="1"/>
    <col min="8973" max="8973" width="9.140625" style="13"/>
    <col min="8974" max="8974" width="8.5703125" style="13" customWidth="1"/>
    <col min="8975" max="9216" width="9.140625" style="13"/>
    <col min="9217" max="9217" width="3.5703125" style="13" customWidth="1"/>
    <col min="9218" max="9218" width="37.28515625" style="13" customWidth="1"/>
    <col min="9219" max="9219" width="10.7109375" style="13" customWidth="1"/>
    <col min="9220" max="9220" width="11.28515625" style="13" customWidth="1"/>
    <col min="9221" max="9221" width="5.5703125" style="13" customWidth="1"/>
    <col min="9222" max="9222" width="7.5703125" style="13" customWidth="1"/>
    <col min="9223" max="9223" width="5.28515625" style="13" customWidth="1"/>
    <col min="9224" max="9224" width="7.85546875" style="13" customWidth="1"/>
    <col min="9225" max="9225" width="9.5703125" style="13" customWidth="1"/>
    <col min="9226" max="9226" width="10.5703125" style="13" customWidth="1"/>
    <col min="9227" max="9227" width="8.85546875" style="13" customWidth="1"/>
    <col min="9228" max="9228" width="7" style="13" customWidth="1"/>
    <col min="9229" max="9229" width="9.140625" style="13"/>
    <col min="9230" max="9230" width="8.5703125" style="13" customWidth="1"/>
    <col min="9231" max="9472" width="9.140625" style="13"/>
    <col min="9473" max="9473" width="3.5703125" style="13" customWidth="1"/>
    <col min="9474" max="9474" width="37.28515625" style="13" customWidth="1"/>
    <col min="9475" max="9475" width="10.7109375" style="13" customWidth="1"/>
    <col min="9476" max="9476" width="11.28515625" style="13" customWidth="1"/>
    <col min="9477" max="9477" width="5.5703125" style="13" customWidth="1"/>
    <col min="9478" max="9478" width="7.5703125" style="13" customWidth="1"/>
    <col min="9479" max="9479" width="5.28515625" style="13" customWidth="1"/>
    <col min="9480" max="9480" width="7.85546875" style="13" customWidth="1"/>
    <col min="9481" max="9481" width="9.5703125" style="13" customWidth="1"/>
    <col min="9482" max="9482" width="10.5703125" style="13" customWidth="1"/>
    <col min="9483" max="9483" width="8.85546875" style="13" customWidth="1"/>
    <col min="9484" max="9484" width="7" style="13" customWidth="1"/>
    <col min="9485" max="9485" width="9.140625" style="13"/>
    <col min="9486" max="9486" width="8.5703125" style="13" customWidth="1"/>
    <col min="9487" max="9728" width="9.140625" style="13"/>
    <col min="9729" max="9729" width="3.5703125" style="13" customWidth="1"/>
    <col min="9730" max="9730" width="37.28515625" style="13" customWidth="1"/>
    <col min="9731" max="9731" width="10.7109375" style="13" customWidth="1"/>
    <col min="9732" max="9732" width="11.28515625" style="13" customWidth="1"/>
    <col min="9733" max="9733" width="5.5703125" style="13" customWidth="1"/>
    <col min="9734" max="9734" width="7.5703125" style="13" customWidth="1"/>
    <col min="9735" max="9735" width="5.28515625" style="13" customWidth="1"/>
    <col min="9736" max="9736" width="7.85546875" style="13" customWidth="1"/>
    <col min="9737" max="9737" width="9.5703125" style="13" customWidth="1"/>
    <col min="9738" max="9738" width="10.5703125" style="13" customWidth="1"/>
    <col min="9739" max="9739" width="8.85546875" style="13" customWidth="1"/>
    <col min="9740" max="9740" width="7" style="13" customWidth="1"/>
    <col min="9741" max="9741" width="9.140625" style="13"/>
    <col min="9742" max="9742" width="8.5703125" style="13" customWidth="1"/>
    <col min="9743" max="9984" width="9.140625" style="13"/>
    <col min="9985" max="9985" width="3.5703125" style="13" customWidth="1"/>
    <col min="9986" max="9986" width="37.28515625" style="13" customWidth="1"/>
    <col min="9987" max="9987" width="10.7109375" style="13" customWidth="1"/>
    <col min="9988" max="9988" width="11.28515625" style="13" customWidth="1"/>
    <col min="9989" max="9989" width="5.5703125" style="13" customWidth="1"/>
    <col min="9990" max="9990" width="7.5703125" style="13" customWidth="1"/>
    <col min="9991" max="9991" width="5.28515625" style="13" customWidth="1"/>
    <col min="9992" max="9992" width="7.85546875" style="13" customWidth="1"/>
    <col min="9993" max="9993" width="9.5703125" style="13" customWidth="1"/>
    <col min="9994" max="9994" width="10.5703125" style="13" customWidth="1"/>
    <col min="9995" max="9995" width="8.85546875" style="13" customWidth="1"/>
    <col min="9996" max="9996" width="7" style="13" customWidth="1"/>
    <col min="9997" max="9997" width="9.140625" style="13"/>
    <col min="9998" max="9998" width="8.5703125" style="13" customWidth="1"/>
    <col min="9999" max="10240" width="9.140625" style="13"/>
    <col min="10241" max="10241" width="3.5703125" style="13" customWidth="1"/>
    <col min="10242" max="10242" width="37.28515625" style="13" customWidth="1"/>
    <col min="10243" max="10243" width="10.7109375" style="13" customWidth="1"/>
    <col min="10244" max="10244" width="11.28515625" style="13" customWidth="1"/>
    <col min="10245" max="10245" width="5.5703125" style="13" customWidth="1"/>
    <col min="10246" max="10246" width="7.5703125" style="13" customWidth="1"/>
    <col min="10247" max="10247" width="5.28515625" style="13" customWidth="1"/>
    <col min="10248" max="10248" width="7.85546875" style="13" customWidth="1"/>
    <col min="10249" max="10249" width="9.5703125" style="13" customWidth="1"/>
    <col min="10250" max="10250" width="10.5703125" style="13" customWidth="1"/>
    <col min="10251" max="10251" width="8.85546875" style="13" customWidth="1"/>
    <col min="10252" max="10252" width="7" style="13" customWidth="1"/>
    <col min="10253" max="10253" width="9.140625" style="13"/>
    <col min="10254" max="10254" width="8.5703125" style="13" customWidth="1"/>
    <col min="10255" max="10496" width="9.140625" style="13"/>
    <col min="10497" max="10497" width="3.5703125" style="13" customWidth="1"/>
    <col min="10498" max="10498" width="37.28515625" style="13" customWidth="1"/>
    <col min="10499" max="10499" width="10.7109375" style="13" customWidth="1"/>
    <col min="10500" max="10500" width="11.28515625" style="13" customWidth="1"/>
    <col min="10501" max="10501" width="5.5703125" style="13" customWidth="1"/>
    <col min="10502" max="10502" width="7.5703125" style="13" customWidth="1"/>
    <col min="10503" max="10503" width="5.28515625" style="13" customWidth="1"/>
    <col min="10504" max="10504" width="7.85546875" style="13" customWidth="1"/>
    <col min="10505" max="10505" width="9.5703125" style="13" customWidth="1"/>
    <col min="10506" max="10506" width="10.5703125" style="13" customWidth="1"/>
    <col min="10507" max="10507" width="8.85546875" style="13" customWidth="1"/>
    <col min="10508" max="10508" width="7" style="13" customWidth="1"/>
    <col min="10509" max="10509" width="9.140625" style="13"/>
    <col min="10510" max="10510" width="8.5703125" style="13" customWidth="1"/>
    <col min="10511" max="10752" width="9.140625" style="13"/>
    <col min="10753" max="10753" width="3.5703125" style="13" customWidth="1"/>
    <col min="10754" max="10754" width="37.28515625" style="13" customWidth="1"/>
    <col min="10755" max="10755" width="10.7109375" style="13" customWidth="1"/>
    <col min="10756" max="10756" width="11.28515625" style="13" customWidth="1"/>
    <col min="10757" max="10757" width="5.5703125" style="13" customWidth="1"/>
    <col min="10758" max="10758" width="7.5703125" style="13" customWidth="1"/>
    <col min="10759" max="10759" width="5.28515625" style="13" customWidth="1"/>
    <col min="10760" max="10760" width="7.85546875" style="13" customWidth="1"/>
    <col min="10761" max="10761" width="9.5703125" style="13" customWidth="1"/>
    <col min="10762" max="10762" width="10.5703125" style="13" customWidth="1"/>
    <col min="10763" max="10763" width="8.85546875" style="13" customWidth="1"/>
    <col min="10764" max="10764" width="7" style="13" customWidth="1"/>
    <col min="10765" max="10765" width="9.140625" style="13"/>
    <col min="10766" max="10766" width="8.5703125" style="13" customWidth="1"/>
    <col min="10767" max="11008" width="9.140625" style="13"/>
    <col min="11009" max="11009" width="3.5703125" style="13" customWidth="1"/>
    <col min="11010" max="11010" width="37.28515625" style="13" customWidth="1"/>
    <col min="11011" max="11011" width="10.7109375" style="13" customWidth="1"/>
    <col min="11012" max="11012" width="11.28515625" style="13" customWidth="1"/>
    <col min="11013" max="11013" width="5.5703125" style="13" customWidth="1"/>
    <col min="11014" max="11014" width="7.5703125" style="13" customWidth="1"/>
    <col min="11015" max="11015" width="5.28515625" style="13" customWidth="1"/>
    <col min="11016" max="11016" width="7.85546875" style="13" customWidth="1"/>
    <col min="11017" max="11017" width="9.5703125" style="13" customWidth="1"/>
    <col min="11018" max="11018" width="10.5703125" style="13" customWidth="1"/>
    <col min="11019" max="11019" width="8.85546875" style="13" customWidth="1"/>
    <col min="11020" max="11020" width="7" style="13" customWidth="1"/>
    <col min="11021" max="11021" width="9.140625" style="13"/>
    <col min="11022" max="11022" width="8.5703125" style="13" customWidth="1"/>
    <col min="11023" max="11264" width="9.140625" style="13"/>
    <col min="11265" max="11265" width="3.5703125" style="13" customWidth="1"/>
    <col min="11266" max="11266" width="37.28515625" style="13" customWidth="1"/>
    <col min="11267" max="11267" width="10.7109375" style="13" customWidth="1"/>
    <col min="11268" max="11268" width="11.28515625" style="13" customWidth="1"/>
    <col min="11269" max="11269" width="5.5703125" style="13" customWidth="1"/>
    <col min="11270" max="11270" width="7.5703125" style="13" customWidth="1"/>
    <col min="11271" max="11271" width="5.28515625" style="13" customWidth="1"/>
    <col min="11272" max="11272" width="7.85546875" style="13" customWidth="1"/>
    <col min="11273" max="11273" width="9.5703125" style="13" customWidth="1"/>
    <col min="11274" max="11274" width="10.5703125" style="13" customWidth="1"/>
    <col min="11275" max="11275" width="8.85546875" style="13" customWidth="1"/>
    <col min="11276" max="11276" width="7" style="13" customWidth="1"/>
    <col min="11277" max="11277" width="9.140625" style="13"/>
    <col min="11278" max="11278" width="8.5703125" style="13" customWidth="1"/>
    <col min="11279" max="11520" width="9.140625" style="13"/>
    <col min="11521" max="11521" width="3.5703125" style="13" customWidth="1"/>
    <col min="11522" max="11522" width="37.28515625" style="13" customWidth="1"/>
    <col min="11523" max="11523" width="10.7109375" style="13" customWidth="1"/>
    <col min="11524" max="11524" width="11.28515625" style="13" customWidth="1"/>
    <col min="11525" max="11525" width="5.5703125" style="13" customWidth="1"/>
    <col min="11526" max="11526" width="7.5703125" style="13" customWidth="1"/>
    <col min="11527" max="11527" width="5.28515625" style="13" customWidth="1"/>
    <col min="11528" max="11528" width="7.85546875" style="13" customWidth="1"/>
    <col min="11529" max="11529" width="9.5703125" style="13" customWidth="1"/>
    <col min="11530" max="11530" width="10.5703125" style="13" customWidth="1"/>
    <col min="11531" max="11531" width="8.85546875" style="13" customWidth="1"/>
    <col min="11532" max="11532" width="7" style="13" customWidth="1"/>
    <col min="11533" max="11533" width="9.140625" style="13"/>
    <col min="11534" max="11534" width="8.5703125" style="13" customWidth="1"/>
    <col min="11535" max="11776" width="9.140625" style="13"/>
    <col min="11777" max="11777" width="3.5703125" style="13" customWidth="1"/>
    <col min="11778" max="11778" width="37.28515625" style="13" customWidth="1"/>
    <col min="11779" max="11779" width="10.7109375" style="13" customWidth="1"/>
    <col min="11780" max="11780" width="11.28515625" style="13" customWidth="1"/>
    <col min="11781" max="11781" width="5.5703125" style="13" customWidth="1"/>
    <col min="11782" max="11782" width="7.5703125" style="13" customWidth="1"/>
    <col min="11783" max="11783" width="5.28515625" style="13" customWidth="1"/>
    <col min="11784" max="11784" width="7.85546875" style="13" customWidth="1"/>
    <col min="11785" max="11785" width="9.5703125" style="13" customWidth="1"/>
    <col min="11786" max="11786" width="10.5703125" style="13" customWidth="1"/>
    <col min="11787" max="11787" width="8.85546875" style="13" customWidth="1"/>
    <col min="11788" max="11788" width="7" style="13" customWidth="1"/>
    <col min="11789" max="11789" width="9.140625" style="13"/>
    <col min="11790" max="11790" width="8.5703125" style="13" customWidth="1"/>
    <col min="11791" max="12032" width="9.140625" style="13"/>
    <col min="12033" max="12033" width="3.5703125" style="13" customWidth="1"/>
    <col min="12034" max="12034" width="37.28515625" style="13" customWidth="1"/>
    <col min="12035" max="12035" width="10.7109375" style="13" customWidth="1"/>
    <col min="12036" max="12036" width="11.28515625" style="13" customWidth="1"/>
    <col min="12037" max="12037" width="5.5703125" style="13" customWidth="1"/>
    <col min="12038" max="12038" width="7.5703125" style="13" customWidth="1"/>
    <col min="12039" max="12039" width="5.28515625" style="13" customWidth="1"/>
    <col min="12040" max="12040" width="7.85546875" style="13" customWidth="1"/>
    <col min="12041" max="12041" width="9.5703125" style="13" customWidth="1"/>
    <col min="12042" max="12042" width="10.5703125" style="13" customWidth="1"/>
    <col min="12043" max="12043" width="8.85546875" style="13" customWidth="1"/>
    <col min="12044" max="12044" width="7" style="13" customWidth="1"/>
    <col min="12045" max="12045" width="9.140625" style="13"/>
    <col min="12046" max="12046" width="8.5703125" style="13" customWidth="1"/>
    <col min="12047" max="12288" width="9.140625" style="13"/>
    <col min="12289" max="12289" width="3.5703125" style="13" customWidth="1"/>
    <col min="12290" max="12290" width="37.28515625" style="13" customWidth="1"/>
    <col min="12291" max="12291" width="10.7109375" style="13" customWidth="1"/>
    <col min="12292" max="12292" width="11.28515625" style="13" customWidth="1"/>
    <col min="12293" max="12293" width="5.5703125" style="13" customWidth="1"/>
    <col min="12294" max="12294" width="7.5703125" style="13" customWidth="1"/>
    <col min="12295" max="12295" width="5.28515625" style="13" customWidth="1"/>
    <col min="12296" max="12296" width="7.85546875" style="13" customWidth="1"/>
    <col min="12297" max="12297" width="9.5703125" style="13" customWidth="1"/>
    <col min="12298" max="12298" width="10.5703125" style="13" customWidth="1"/>
    <col min="12299" max="12299" width="8.85546875" style="13" customWidth="1"/>
    <col min="12300" max="12300" width="7" style="13" customWidth="1"/>
    <col min="12301" max="12301" width="9.140625" style="13"/>
    <col min="12302" max="12302" width="8.5703125" style="13" customWidth="1"/>
    <col min="12303" max="12544" width="9.140625" style="13"/>
    <col min="12545" max="12545" width="3.5703125" style="13" customWidth="1"/>
    <col min="12546" max="12546" width="37.28515625" style="13" customWidth="1"/>
    <col min="12547" max="12547" width="10.7109375" style="13" customWidth="1"/>
    <col min="12548" max="12548" width="11.28515625" style="13" customWidth="1"/>
    <col min="12549" max="12549" width="5.5703125" style="13" customWidth="1"/>
    <col min="12550" max="12550" width="7.5703125" style="13" customWidth="1"/>
    <col min="12551" max="12551" width="5.28515625" style="13" customWidth="1"/>
    <col min="12552" max="12552" width="7.85546875" style="13" customWidth="1"/>
    <col min="12553" max="12553" width="9.5703125" style="13" customWidth="1"/>
    <col min="12554" max="12554" width="10.5703125" style="13" customWidth="1"/>
    <col min="12555" max="12555" width="8.85546875" style="13" customWidth="1"/>
    <col min="12556" max="12556" width="7" style="13" customWidth="1"/>
    <col min="12557" max="12557" width="9.140625" style="13"/>
    <col min="12558" max="12558" width="8.5703125" style="13" customWidth="1"/>
    <col min="12559" max="12800" width="9.140625" style="13"/>
    <col min="12801" max="12801" width="3.5703125" style="13" customWidth="1"/>
    <col min="12802" max="12802" width="37.28515625" style="13" customWidth="1"/>
    <col min="12803" max="12803" width="10.7109375" style="13" customWidth="1"/>
    <col min="12804" max="12804" width="11.28515625" style="13" customWidth="1"/>
    <col min="12805" max="12805" width="5.5703125" style="13" customWidth="1"/>
    <col min="12806" max="12806" width="7.5703125" style="13" customWidth="1"/>
    <col min="12807" max="12807" width="5.28515625" style="13" customWidth="1"/>
    <col min="12808" max="12808" width="7.85546875" style="13" customWidth="1"/>
    <col min="12809" max="12809" width="9.5703125" style="13" customWidth="1"/>
    <col min="12810" max="12810" width="10.5703125" style="13" customWidth="1"/>
    <col min="12811" max="12811" width="8.85546875" style="13" customWidth="1"/>
    <col min="12812" max="12812" width="7" style="13" customWidth="1"/>
    <col min="12813" max="12813" width="9.140625" style="13"/>
    <col min="12814" max="12814" width="8.5703125" style="13" customWidth="1"/>
    <col min="12815" max="13056" width="9.140625" style="13"/>
    <col min="13057" max="13057" width="3.5703125" style="13" customWidth="1"/>
    <col min="13058" max="13058" width="37.28515625" style="13" customWidth="1"/>
    <col min="13059" max="13059" width="10.7109375" style="13" customWidth="1"/>
    <col min="13060" max="13060" width="11.28515625" style="13" customWidth="1"/>
    <col min="13061" max="13061" width="5.5703125" style="13" customWidth="1"/>
    <col min="13062" max="13062" width="7.5703125" style="13" customWidth="1"/>
    <col min="13063" max="13063" width="5.28515625" style="13" customWidth="1"/>
    <col min="13064" max="13064" width="7.85546875" style="13" customWidth="1"/>
    <col min="13065" max="13065" width="9.5703125" style="13" customWidth="1"/>
    <col min="13066" max="13066" width="10.5703125" style="13" customWidth="1"/>
    <col min="13067" max="13067" width="8.85546875" style="13" customWidth="1"/>
    <col min="13068" max="13068" width="7" style="13" customWidth="1"/>
    <col min="13069" max="13069" width="9.140625" style="13"/>
    <col min="13070" max="13070" width="8.5703125" style="13" customWidth="1"/>
    <col min="13071" max="13312" width="9.140625" style="13"/>
    <col min="13313" max="13313" width="3.5703125" style="13" customWidth="1"/>
    <col min="13314" max="13314" width="37.28515625" style="13" customWidth="1"/>
    <col min="13315" max="13315" width="10.7109375" style="13" customWidth="1"/>
    <col min="13316" max="13316" width="11.28515625" style="13" customWidth="1"/>
    <col min="13317" max="13317" width="5.5703125" style="13" customWidth="1"/>
    <col min="13318" max="13318" width="7.5703125" style="13" customWidth="1"/>
    <col min="13319" max="13319" width="5.28515625" style="13" customWidth="1"/>
    <col min="13320" max="13320" width="7.85546875" style="13" customWidth="1"/>
    <col min="13321" max="13321" width="9.5703125" style="13" customWidth="1"/>
    <col min="13322" max="13322" width="10.5703125" style="13" customWidth="1"/>
    <col min="13323" max="13323" width="8.85546875" style="13" customWidth="1"/>
    <col min="13324" max="13324" width="7" style="13" customWidth="1"/>
    <col min="13325" max="13325" width="9.140625" style="13"/>
    <col min="13326" max="13326" width="8.5703125" style="13" customWidth="1"/>
    <col min="13327" max="13568" width="9.140625" style="13"/>
    <col min="13569" max="13569" width="3.5703125" style="13" customWidth="1"/>
    <col min="13570" max="13570" width="37.28515625" style="13" customWidth="1"/>
    <col min="13571" max="13571" width="10.7109375" style="13" customWidth="1"/>
    <col min="13572" max="13572" width="11.28515625" style="13" customWidth="1"/>
    <col min="13573" max="13573" width="5.5703125" style="13" customWidth="1"/>
    <col min="13574" max="13574" width="7.5703125" style="13" customWidth="1"/>
    <col min="13575" max="13575" width="5.28515625" style="13" customWidth="1"/>
    <col min="13576" max="13576" width="7.85546875" style="13" customWidth="1"/>
    <col min="13577" max="13577" width="9.5703125" style="13" customWidth="1"/>
    <col min="13578" max="13578" width="10.5703125" style="13" customWidth="1"/>
    <col min="13579" max="13579" width="8.85546875" style="13" customWidth="1"/>
    <col min="13580" max="13580" width="7" style="13" customWidth="1"/>
    <col min="13581" max="13581" width="9.140625" style="13"/>
    <col min="13582" max="13582" width="8.5703125" style="13" customWidth="1"/>
    <col min="13583" max="13824" width="9.140625" style="13"/>
    <col min="13825" max="13825" width="3.5703125" style="13" customWidth="1"/>
    <col min="13826" max="13826" width="37.28515625" style="13" customWidth="1"/>
    <col min="13827" max="13827" width="10.7109375" style="13" customWidth="1"/>
    <col min="13828" max="13828" width="11.28515625" style="13" customWidth="1"/>
    <col min="13829" max="13829" width="5.5703125" style="13" customWidth="1"/>
    <col min="13830" max="13830" width="7.5703125" style="13" customWidth="1"/>
    <col min="13831" max="13831" width="5.28515625" style="13" customWidth="1"/>
    <col min="13832" max="13832" width="7.85546875" style="13" customWidth="1"/>
    <col min="13833" max="13833" width="9.5703125" style="13" customWidth="1"/>
    <col min="13834" max="13834" width="10.5703125" style="13" customWidth="1"/>
    <col min="13835" max="13835" width="8.85546875" style="13" customWidth="1"/>
    <col min="13836" max="13836" width="7" style="13" customWidth="1"/>
    <col min="13837" max="13837" width="9.140625" style="13"/>
    <col min="13838" max="13838" width="8.5703125" style="13" customWidth="1"/>
    <col min="13839" max="14080" width="9.140625" style="13"/>
    <col min="14081" max="14081" width="3.5703125" style="13" customWidth="1"/>
    <col min="14082" max="14082" width="37.28515625" style="13" customWidth="1"/>
    <col min="14083" max="14083" width="10.7109375" style="13" customWidth="1"/>
    <col min="14084" max="14084" width="11.28515625" style="13" customWidth="1"/>
    <col min="14085" max="14085" width="5.5703125" style="13" customWidth="1"/>
    <col min="14086" max="14086" width="7.5703125" style="13" customWidth="1"/>
    <col min="14087" max="14087" width="5.28515625" style="13" customWidth="1"/>
    <col min="14088" max="14088" width="7.85546875" style="13" customWidth="1"/>
    <col min="14089" max="14089" width="9.5703125" style="13" customWidth="1"/>
    <col min="14090" max="14090" width="10.5703125" style="13" customWidth="1"/>
    <col min="14091" max="14091" width="8.85546875" style="13" customWidth="1"/>
    <col min="14092" max="14092" width="7" style="13" customWidth="1"/>
    <col min="14093" max="14093" width="9.140625" style="13"/>
    <col min="14094" max="14094" width="8.5703125" style="13" customWidth="1"/>
    <col min="14095" max="14336" width="9.140625" style="13"/>
    <col min="14337" max="14337" width="3.5703125" style="13" customWidth="1"/>
    <col min="14338" max="14338" width="37.28515625" style="13" customWidth="1"/>
    <col min="14339" max="14339" width="10.7109375" style="13" customWidth="1"/>
    <col min="14340" max="14340" width="11.28515625" style="13" customWidth="1"/>
    <col min="14341" max="14341" width="5.5703125" style="13" customWidth="1"/>
    <col min="14342" max="14342" width="7.5703125" style="13" customWidth="1"/>
    <col min="14343" max="14343" width="5.28515625" style="13" customWidth="1"/>
    <col min="14344" max="14344" width="7.85546875" style="13" customWidth="1"/>
    <col min="14345" max="14345" width="9.5703125" style="13" customWidth="1"/>
    <col min="14346" max="14346" width="10.5703125" style="13" customWidth="1"/>
    <col min="14347" max="14347" width="8.85546875" style="13" customWidth="1"/>
    <col min="14348" max="14348" width="7" style="13" customWidth="1"/>
    <col min="14349" max="14349" width="9.140625" style="13"/>
    <col min="14350" max="14350" width="8.5703125" style="13" customWidth="1"/>
    <col min="14351" max="14592" width="9.140625" style="13"/>
    <col min="14593" max="14593" width="3.5703125" style="13" customWidth="1"/>
    <col min="14594" max="14594" width="37.28515625" style="13" customWidth="1"/>
    <col min="14595" max="14595" width="10.7109375" style="13" customWidth="1"/>
    <col min="14596" max="14596" width="11.28515625" style="13" customWidth="1"/>
    <col min="14597" max="14597" width="5.5703125" style="13" customWidth="1"/>
    <col min="14598" max="14598" width="7.5703125" style="13" customWidth="1"/>
    <col min="14599" max="14599" width="5.28515625" style="13" customWidth="1"/>
    <col min="14600" max="14600" width="7.85546875" style="13" customWidth="1"/>
    <col min="14601" max="14601" width="9.5703125" style="13" customWidth="1"/>
    <col min="14602" max="14602" width="10.5703125" style="13" customWidth="1"/>
    <col min="14603" max="14603" width="8.85546875" style="13" customWidth="1"/>
    <col min="14604" max="14604" width="7" style="13" customWidth="1"/>
    <col min="14605" max="14605" width="9.140625" style="13"/>
    <col min="14606" max="14606" width="8.5703125" style="13" customWidth="1"/>
    <col min="14607" max="14848" width="9.140625" style="13"/>
    <col min="14849" max="14849" width="3.5703125" style="13" customWidth="1"/>
    <col min="14850" max="14850" width="37.28515625" style="13" customWidth="1"/>
    <col min="14851" max="14851" width="10.7109375" style="13" customWidth="1"/>
    <col min="14852" max="14852" width="11.28515625" style="13" customWidth="1"/>
    <col min="14853" max="14853" width="5.5703125" style="13" customWidth="1"/>
    <col min="14854" max="14854" width="7.5703125" style="13" customWidth="1"/>
    <col min="14855" max="14855" width="5.28515625" style="13" customWidth="1"/>
    <col min="14856" max="14856" width="7.85546875" style="13" customWidth="1"/>
    <col min="14857" max="14857" width="9.5703125" style="13" customWidth="1"/>
    <col min="14858" max="14858" width="10.5703125" style="13" customWidth="1"/>
    <col min="14859" max="14859" width="8.85546875" style="13" customWidth="1"/>
    <col min="14860" max="14860" width="7" style="13" customWidth="1"/>
    <col min="14861" max="14861" width="9.140625" style="13"/>
    <col min="14862" max="14862" width="8.5703125" style="13" customWidth="1"/>
    <col min="14863" max="15104" width="9.140625" style="13"/>
    <col min="15105" max="15105" width="3.5703125" style="13" customWidth="1"/>
    <col min="15106" max="15106" width="37.28515625" style="13" customWidth="1"/>
    <col min="15107" max="15107" width="10.7109375" style="13" customWidth="1"/>
    <col min="15108" max="15108" width="11.28515625" style="13" customWidth="1"/>
    <col min="15109" max="15109" width="5.5703125" style="13" customWidth="1"/>
    <col min="15110" max="15110" width="7.5703125" style="13" customWidth="1"/>
    <col min="15111" max="15111" width="5.28515625" style="13" customWidth="1"/>
    <col min="15112" max="15112" width="7.85546875" style="13" customWidth="1"/>
    <col min="15113" max="15113" width="9.5703125" style="13" customWidth="1"/>
    <col min="15114" max="15114" width="10.5703125" style="13" customWidth="1"/>
    <col min="15115" max="15115" width="8.85546875" style="13" customWidth="1"/>
    <col min="15116" max="15116" width="7" style="13" customWidth="1"/>
    <col min="15117" max="15117" width="9.140625" style="13"/>
    <col min="15118" max="15118" width="8.5703125" style="13" customWidth="1"/>
    <col min="15119" max="15360" width="9.140625" style="13"/>
    <col min="15361" max="15361" width="3.5703125" style="13" customWidth="1"/>
    <col min="15362" max="15362" width="37.28515625" style="13" customWidth="1"/>
    <col min="15363" max="15363" width="10.7109375" style="13" customWidth="1"/>
    <col min="15364" max="15364" width="11.28515625" style="13" customWidth="1"/>
    <col min="15365" max="15365" width="5.5703125" style="13" customWidth="1"/>
    <col min="15366" max="15366" width="7.5703125" style="13" customWidth="1"/>
    <col min="15367" max="15367" width="5.28515625" style="13" customWidth="1"/>
    <col min="15368" max="15368" width="7.85546875" style="13" customWidth="1"/>
    <col min="15369" max="15369" width="9.5703125" style="13" customWidth="1"/>
    <col min="15370" max="15370" width="10.5703125" style="13" customWidth="1"/>
    <col min="15371" max="15371" width="8.85546875" style="13" customWidth="1"/>
    <col min="15372" max="15372" width="7" style="13" customWidth="1"/>
    <col min="15373" max="15373" width="9.140625" style="13"/>
    <col min="15374" max="15374" width="8.5703125" style="13" customWidth="1"/>
    <col min="15375" max="15616" width="9.140625" style="13"/>
    <col min="15617" max="15617" width="3.5703125" style="13" customWidth="1"/>
    <col min="15618" max="15618" width="37.28515625" style="13" customWidth="1"/>
    <col min="15619" max="15619" width="10.7109375" style="13" customWidth="1"/>
    <col min="15620" max="15620" width="11.28515625" style="13" customWidth="1"/>
    <col min="15621" max="15621" width="5.5703125" style="13" customWidth="1"/>
    <col min="15622" max="15622" width="7.5703125" style="13" customWidth="1"/>
    <col min="15623" max="15623" width="5.28515625" style="13" customWidth="1"/>
    <col min="15624" max="15624" width="7.85546875" style="13" customWidth="1"/>
    <col min="15625" max="15625" width="9.5703125" style="13" customWidth="1"/>
    <col min="15626" max="15626" width="10.5703125" style="13" customWidth="1"/>
    <col min="15627" max="15627" width="8.85546875" style="13" customWidth="1"/>
    <col min="15628" max="15628" width="7" style="13" customWidth="1"/>
    <col min="15629" max="15629" width="9.140625" style="13"/>
    <col min="15630" max="15630" width="8.5703125" style="13" customWidth="1"/>
    <col min="15631" max="15872" width="9.140625" style="13"/>
    <col min="15873" max="15873" width="3.5703125" style="13" customWidth="1"/>
    <col min="15874" max="15874" width="37.28515625" style="13" customWidth="1"/>
    <col min="15875" max="15875" width="10.7109375" style="13" customWidth="1"/>
    <col min="15876" max="15876" width="11.28515625" style="13" customWidth="1"/>
    <col min="15877" max="15877" width="5.5703125" style="13" customWidth="1"/>
    <col min="15878" max="15878" width="7.5703125" style="13" customWidth="1"/>
    <col min="15879" max="15879" width="5.28515625" style="13" customWidth="1"/>
    <col min="15880" max="15880" width="7.85546875" style="13" customWidth="1"/>
    <col min="15881" max="15881" width="9.5703125" style="13" customWidth="1"/>
    <col min="15882" max="15882" width="10.5703125" style="13" customWidth="1"/>
    <col min="15883" max="15883" width="8.85546875" style="13" customWidth="1"/>
    <col min="15884" max="15884" width="7" style="13" customWidth="1"/>
    <col min="15885" max="15885" width="9.140625" style="13"/>
    <col min="15886" max="15886" width="8.5703125" style="13" customWidth="1"/>
    <col min="15887" max="16128" width="9.140625" style="13"/>
    <col min="16129" max="16129" width="3.5703125" style="13" customWidth="1"/>
    <col min="16130" max="16130" width="37.28515625" style="13" customWidth="1"/>
    <col min="16131" max="16131" width="10.7109375" style="13" customWidth="1"/>
    <col min="16132" max="16132" width="11.28515625" style="13" customWidth="1"/>
    <col min="16133" max="16133" width="5.5703125" style="13" customWidth="1"/>
    <col min="16134" max="16134" width="7.5703125" style="13" customWidth="1"/>
    <col min="16135" max="16135" width="5.28515625" style="13" customWidth="1"/>
    <col min="16136" max="16136" width="7.85546875" style="13" customWidth="1"/>
    <col min="16137" max="16137" width="9.5703125" style="13" customWidth="1"/>
    <col min="16138" max="16138" width="10.5703125" style="13" customWidth="1"/>
    <col min="16139" max="16139" width="8.85546875" style="13" customWidth="1"/>
    <col min="16140" max="16140" width="7" style="13" customWidth="1"/>
    <col min="16141" max="16141" width="9.140625" style="13"/>
    <col min="16142" max="16142" width="8.5703125" style="13" customWidth="1"/>
    <col min="16143" max="16384" width="9.140625" style="13"/>
  </cols>
  <sheetData>
    <row r="1" spans="1:15">
      <c r="A1" s="95" t="s">
        <v>0</v>
      </c>
      <c r="B1" s="96" t="s">
        <v>1</v>
      </c>
      <c r="C1" s="97" t="s">
        <v>31</v>
      </c>
      <c r="D1" s="95" t="s">
        <v>3</v>
      </c>
      <c r="E1" s="98" t="s">
        <v>4</v>
      </c>
      <c r="F1" s="95" t="s">
        <v>5</v>
      </c>
      <c r="G1" s="95" t="s">
        <v>6</v>
      </c>
      <c r="H1" s="95" t="s">
        <v>7</v>
      </c>
      <c r="I1" s="95" t="s">
        <v>8</v>
      </c>
      <c r="J1" s="111" t="s">
        <v>9</v>
      </c>
      <c r="K1" s="95" t="s">
        <v>10</v>
      </c>
      <c r="L1" s="95" t="s">
        <v>11</v>
      </c>
      <c r="M1" s="99" t="s">
        <v>12</v>
      </c>
      <c r="N1" s="99" t="s">
        <v>13</v>
      </c>
      <c r="O1" s="100" t="s">
        <v>14</v>
      </c>
    </row>
    <row r="2" spans="1:15" ht="37.5" customHeight="1">
      <c r="A2" s="95"/>
      <c r="B2" s="96"/>
      <c r="C2" s="97"/>
      <c r="D2" s="95"/>
      <c r="E2" s="98"/>
      <c r="F2" s="95"/>
      <c r="G2" s="95"/>
      <c r="H2" s="95"/>
      <c r="I2" s="95"/>
      <c r="J2" s="111"/>
      <c r="K2" s="95"/>
      <c r="L2" s="95"/>
      <c r="M2" s="99"/>
      <c r="N2" s="99"/>
      <c r="O2" s="100"/>
    </row>
    <row r="3" spans="1:15">
      <c r="A3" s="1" t="s">
        <v>15</v>
      </c>
      <c r="B3" s="94" t="s">
        <v>16</v>
      </c>
      <c r="C3" s="2" t="s">
        <v>17</v>
      </c>
      <c r="D3" s="1" t="s">
        <v>18</v>
      </c>
      <c r="E3" s="3" t="s">
        <v>19</v>
      </c>
      <c r="F3" s="1" t="s">
        <v>20</v>
      </c>
      <c r="G3" s="1" t="s">
        <v>21</v>
      </c>
      <c r="H3" s="1" t="s">
        <v>22</v>
      </c>
      <c r="I3" s="1" t="s">
        <v>23</v>
      </c>
      <c r="J3" s="4" t="s">
        <v>24</v>
      </c>
      <c r="K3" s="1" t="s">
        <v>25</v>
      </c>
      <c r="L3" s="1" t="s">
        <v>26</v>
      </c>
      <c r="M3" s="5" t="s">
        <v>27</v>
      </c>
      <c r="N3" s="5" t="s">
        <v>28</v>
      </c>
      <c r="O3" s="6" t="s">
        <v>29</v>
      </c>
    </row>
    <row r="4" spans="1:15" ht="127.5">
      <c r="A4" s="6">
        <v>1</v>
      </c>
      <c r="B4" s="93" t="s">
        <v>33</v>
      </c>
      <c r="C4" s="14"/>
      <c r="D4" s="6" t="s">
        <v>34</v>
      </c>
      <c r="E4" s="6" t="s">
        <v>34</v>
      </c>
      <c r="F4" s="6" t="s">
        <v>34</v>
      </c>
      <c r="G4" s="6">
        <v>1</v>
      </c>
      <c r="H4" s="6" t="s">
        <v>35</v>
      </c>
      <c r="I4" s="11">
        <v>900</v>
      </c>
      <c r="J4" s="15"/>
      <c r="K4" s="9">
        <f t="shared" ref="K4:K13" si="0">ROUND(I4*J4,2)</f>
        <v>0</v>
      </c>
      <c r="L4" s="10">
        <v>0</v>
      </c>
      <c r="M4" s="9">
        <f t="shared" ref="M4:M13" si="1">ROUND(J4+J4*L4,2)</f>
        <v>0</v>
      </c>
      <c r="N4" s="9">
        <f t="shared" ref="N4:N13" si="2">+ROUND(M4*I4,2)</f>
        <v>0</v>
      </c>
      <c r="O4" s="6">
        <v>1</v>
      </c>
    </row>
    <row r="5" spans="1:15" ht="89.25">
      <c r="A5" s="6">
        <v>2</v>
      </c>
      <c r="B5" s="93" t="s">
        <v>36</v>
      </c>
      <c r="C5" s="14"/>
      <c r="D5" s="6" t="s">
        <v>34</v>
      </c>
      <c r="E5" s="6" t="s">
        <v>34</v>
      </c>
      <c r="F5" s="6" t="s">
        <v>34</v>
      </c>
      <c r="G5" s="6">
        <v>1</v>
      </c>
      <c r="H5" s="6" t="s">
        <v>37</v>
      </c>
      <c r="I5" s="11">
        <v>700</v>
      </c>
      <c r="J5" s="15"/>
      <c r="K5" s="9">
        <f t="shared" si="0"/>
        <v>0</v>
      </c>
      <c r="L5" s="10">
        <v>0</v>
      </c>
      <c r="M5" s="9">
        <f t="shared" si="1"/>
        <v>0</v>
      </c>
      <c r="N5" s="9">
        <f t="shared" si="2"/>
        <v>0</v>
      </c>
      <c r="O5" s="6">
        <v>1</v>
      </c>
    </row>
    <row r="6" spans="1:15" ht="63.75">
      <c r="A6" s="6">
        <v>3</v>
      </c>
      <c r="B6" s="93" t="s">
        <v>38</v>
      </c>
      <c r="C6" s="14"/>
      <c r="D6" s="6" t="s">
        <v>34</v>
      </c>
      <c r="E6" s="6" t="s">
        <v>34</v>
      </c>
      <c r="F6" s="6" t="s">
        <v>34</v>
      </c>
      <c r="G6" s="6">
        <v>1</v>
      </c>
      <c r="H6" s="6" t="s">
        <v>39</v>
      </c>
      <c r="I6" s="11">
        <v>1100</v>
      </c>
      <c r="J6" s="15"/>
      <c r="K6" s="9">
        <f t="shared" si="0"/>
        <v>0</v>
      </c>
      <c r="L6" s="10">
        <v>0</v>
      </c>
      <c r="M6" s="9">
        <f t="shared" si="1"/>
        <v>0</v>
      </c>
      <c r="N6" s="9">
        <f t="shared" si="2"/>
        <v>0</v>
      </c>
      <c r="O6" s="6">
        <v>1</v>
      </c>
    </row>
    <row r="7" spans="1:15" ht="89.25">
      <c r="A7" s="6">
        <v>4</v>
      </c>
      <c r="B7" s="93" t="s">
        <v>40</v>
      </c>
      <c r="C7" s="14"/>
      <c r="D7" s="6" t="s">
        <v>34</v>
      </c>
      <c r="E7" s="6" t="s">
        <v>34</v>
      </c>
      <c r="F7" s="6" t="s">
        <v>34</v>
      </c>
      <c r="G7" s="6">
        <v>1</v>
      </c>
      <c r="H7" s="6" t="s">
        <v>41</v>
      </c>
      <c r="I7" s="11">
        <v>2100</v>
      </c>
      <c r="J7" s="15"/>
      <c r="K7" s="9">
        <f t="shared" si="0"/>
        <v>0</v>
      </c>
      <c r="L7" s="10">
        <v>0.08</v>
      </c>
      <c r="M7" s="9">
        <f t="shared" si="1"/>
        <v>0</v>
      </c>
      <c r="N7" s="9">
        <f t="shared" si="2"/>
        <v>0</v>
      </c>
      <c r="O7" s="6">
        <v>1</v>
      </c>
    </row>
    <row r="8" spans="1:15" ht="89.25">
      <c r="A8" s="6">
        <v>5</v>
      </c>
      <c r="B8" s="93" t="s">
        <v>153</v>
      </c>
      <c r="C8" s="14"/>
      <c r="D8" s="6" t="s">
        <v>34</v>
      </c>
      <c r="E8" s="6" t="s">
        <v>34</v>
      </c>
      <c r="F8" s="6" t="s">
        <v>34</v>
      </c>
      <c r="G8" s="6">
        <v>1</v>
      </c>
      <c r="H8" s="6" t="s">
        <v>41</v>
      </c>
      <c r="I8" s="11">
        <v>2700</v>
      </c>
      <c r="J8" s="15"/>
      <c r="K8" s="9">
        <f t="shared" si="0"/>
        <v>0</v>
      </c>
      <c r="L8" s="10">
        <v>0.08</v>
      </c>
      <c r="M8" s="9">
        <f t="shared" si="1"/>
        <v>0</v>
      </c>
      <c r="N8" s="9">
        <f t="shared" si="2"/>
        <v>0</v>
      </c>
      <c r="O8" s="6">
        <v>1</v>
      </c>
    </row>
    <row r="9" spans="1:15" ht="114.75">
      <c r="A9" s="6">
        <v>6</v>
      </c>
      <c r="B9" s="93" t="s">
        <v>42</v>
      </c>
      <c r="C9" s="14"/>
      <c r="D9" s="6" t="s">
        <v>34</v>
      </c>
      <c r="E9" s="6" t="s">
        <v>34</v>
      </c>
      <c r="F9" s="6" t="s">
        <v>34</v>
      </c>
      <c r="G9" s="6">
        <v>1</v>
      </c>
      <c r="H9" s="6" t="s">
        <v>41</v>
      </c>
      <c r="I9" s="11">
        <v>20</v>
      </c>
      <c r="J9" s="15"/>
      <c r="K9" s="9">
        <f t="shared" si="0"/>
        <v>0</v>
      </c>
      <c r="L9" s="10">
        <v>0.08</v>
      </c>
      <c r="M9" s="9">
        <f t="shared" si="1"/>
        <v>0</v>
      </c>
      <c r="N9" s="9">
        <f t="shared" si="2"/>
        <v>0</v>
      </c>
      <c r="O9" s="6">
        <v>1</v>
      </c>
    </row>
    <row r="10" spans="1:15" ht="127.5">
      <c r="A10" s="6">
        <v>7</v>
      </c>
      <c r="B10" s="93" t="s">
        <v>43</v>
      </c>
      <c r="C10" s="14"/>
      <c r="D10" s="6" t="s">
        <v>34</v>
      </c>
      <c r="E10" s="6" t="s">
        <v>34</v>
      </c>
      <c r="F10" s="6" t="s">
        <v>34</v>
      </c>
      <c r="G10" s="6">
        <v>1</v>
      </c>
      <c r="H10" s="6" t="s">
        <v>41</v>
      </c>
      <c r="I10" s="11">
        <v>40</v>
      </c>
      <c r="J10" s="15"/>
      <c r="K10" s="9">
        <f t="shared" si="0"/>
        <v>0</v>
      </c>
      <c r="L10" s="10">
        <v>0.08</v>
      </c>
      <c r="M10" s="9">
        <f t="shared" si="1"/>
        <v>0</v>
      </c>
      <c r="N10" s="9">
        <f t="shared" si="2"/>
        <v>0</v>
      </c>
      <c r="O10" s="6">
        <v>1</v>
      </c>
    </row>
    <row r="11" spans="1:15" ht="165.75">
      <c r="A11" s="6">
        <v>8</v>
      </c>
      <c r="B11" s="93" t="s">
        <v>163</v>
      </c>
      <c r="C11" s="14"/>
      <c r="D11" s="6" t="s">
        <v>34</v>
      </c>
      <c r="E11" s="6" t="s">
        <v>34</v>
      </c>
      <c r="F11" s="6" t="s">
        <v>34</v>
      </c>
      <c r="G11" s="6">
        <v>1</v>
      </c>
      <c r="H11" s="6" t="s">
        <v>41</v>
      </c>
      <c r="I11" s="11">
        <v>20</v>
      </c>
      <c r="J11" s="15"/>
      <c r="K11" s="9">
        <f t="shared" si="0"/>
        <v>0</v>
      </c>
      <c r="L11" s="10">
        <v>0.08</v>
      </c>
      <c r="M11" s="9">
        <f t="shared" si="1"/>
        <v>0</v>
      </c>
      <c r="N11" s="9">
        <f t="shared" si="2"/>
        <v>0</v>
      </c>
      <c r="O11" s="6">
        <v>1</v>
      </c>
    </row>
    <row r="12" spans="1:15">
      <c r="A12" s="6">
        <v>9</v>
      </c>
      <c r="B12" s="93" t="s">
        <v>164</v>
      </c>
      <c r="C12" s="14"/>
      <c r="D12" s="6" t="s">
        <v>34</v>
      </c>
      <c r="E12" s="6" t="s">
        <v>34</v>
      </c>
      <c r="F12" s="6" t="s">
        <v>34</v>
      </c>
      <c r="G12" s="6">
        <v>30</v>
      </c>
      <c r="H12" s="6" t="s">
        <v>41</v>
      </c>
      <c r="I12" s="11">
        <v>10</v>
      </c>
      <c r="J12" s="15"/>
      <c r="K12" s="9">
        <f t="shared" si="0"/>
        <v>0</v>
      </c>
      <c r="L12" s="10">
        <v>0.08</v>
      </c>
      <c r="M12" s="9">
        <f t="shared" si="1"/>
        <v>0</v>
      </c>
      <c r="N12" s="9">
        <f t="shared" si="2"/>
        <v>0</v>
      </c>
      <c r="O12" s="6">
        <v>1</v>
      </c>
    </row>
    <row r="13" spans="1:15">
      <c r="A13" s="6">
        <v>10</v>
      </c>
      <c r="B13" s="93" t="s">
        <v>162</v>
      </c>
      <c r="C13" s="14"/>
      <c r="D13" s="6" t="s">
        <v>34</v>
      </c>
      <c r="E13" s="6" t="s">
        <v>34</v>
      </c>
      <c r="F13" s="6" t="s">
        <v>34</v>
      </c>
      <c r="G13" s="6">
        <v>30</v>
      </c>
      <c r="H13" s="6" t="s">
        <v>41</v>
      </c>
      <c r="I13" s="11">
        <v>10</v>
      </c>
      <c r="J13" s="15"/>
      <c r="K13" s="9">
        <f t="shared" si="0"/>
        <v>0</v>
      </c>
      <c r="L13" s="10">
        <v>0.08</v>
      </c>
      <c r="M13" s="9">
        <f t="shared" si="1"/>
        <v>0</v>
      </c>
      <c r="N13" s="9">
        <f t="shared" si="2"/>
        <v>0</v>
      </c>
      <c r="O13" s="6">
        <v>1</v>
      </c>
    </row>
    <row r="14" spans="1:15">
      <c r="I14" s="101" t="s">
        <v>30</v>
      </c>
      <c r="J14" s="101"/>
      <c r="K14" s="17">
        <f>SUM(K4:K13)</f>
        <v>0</v>
      </c>
      <c r="N14" s="17">
        <f>SUM(N4:N13)</f>
        <v>0</v>
      </c>
    </row>
    <row r="18" spans="2:16">
      <c r="B18" s="102" t="s">
        <v>165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4"/>
    </row>
    <row r="19" spans="2:16">
      <c r="B19" s="105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7"/>
    </row>
    <row r="20" spans="2:16">
      <c r="B20" s="105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7"/>
    </row>
    <row r="21" spans="2:16">
      <c r="B21" s="105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7"/>
    </row>
    <row r="22" spans="2:16">
      <c r="B22" s="105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7"/>
    </row>
    <row r="23" spans="2:16">
      <c r="B23" s="105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7"/>
    </row>
    <row r="24" spans="2:16">
      <c r="B24" s="108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10"/>
    </row>
  </sheetData>
  <mergeCells count="17">
    <mergeCell ref="M1:M2"/>
    <mergeCell ref="N1:N2"/>
    <mergeCell ref="O1:O2"/>
    <mergeCell ref="I14:J14"/>
    <mergeCell ref="B18:P24"/>
    <mergeCell ref="G1:G2"/>
    <mergeCell ref="H1:H2"/>
    <mergeCell ref="I1:I2"/>
    <mergeCell ref="J1:J2"/>
    <mergeCell ref="K1:K2"/>
    <mergeCell ref="L1:L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scale="81" fitToHeight="0" orientation="landscape" r:id="rId1"/>
  <headerFooter>
    <oddHeader>&amp;CZESTAW 1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9573E-957A-4988-874C-EC09147EBE68}">
  <dimension ref="A3:K9"/>
  <sheetViews>
    <sheetView workbookViewId="0">
      <selection activeCell="B6" sqref="B6:B8"/>
    </sheetView>
  </sheetViews>
  <sheetFormatPr defaultRowHeight="15"/>
  <cols>
    <col min="1" max="1" width="4.7109375" customWidth="1"/>
    <col min="2" max="2" width="24.42578125" customWidth="1"/>
  </cols>
  <sheetData>
    <row r="3" spans="1:11">
      <c r="D3" s="112" t="s">
        <v>148</v>
      </c>
      <c r="E3" s="112"/>
      <c r="F3" s="112"/>
      <c r="G3" s="112"/>
    </row>
    <row r="4" spans="1:11" ht="51">
      <c r="A4" s="71" t="s">
        <v>130</v>
      </c>
      <c r="B4" s="71" t="s">
        <v>45</v>
      </c>
      <c r="C4" s="71" t="s">
        <v>46</v>
      </c>
      <c r="D4" s="71" t="s">
        <v>47</v>
      </c>
      <c r="E4" s="71" t="s">
        <v>48</v>
      </c>
      <c r="F4" s="71" t="s">
        <v>9</v>
      </c>
      <c r="G4" s="71" t="s">
        <v>10</v>
      </c>
      <c r="H4" s="71" t="s">
        <v>49</v>
      </c>
      <c r="I4" s="71" t="s">
        <v>12</v>
      </c>
      <c r="J4" s="71" t="s">
        <v>13</v>
      </c>
      <c r="K4" s="63" t="s">
        <v>14</v>
      </c>
    </row>
    <row r="5" spans="1:11">
      <c r="A5" s="38" t="s">
        <v>15</v>
      </c>
      <c r="B5" s="38" t="s">
        <v>16</v>
      </c>
      <c r="C5" s="38" t="s">
        <v>17</v>
      </c>
      <c r="D5" s="38" t="s">
        <v>18</v>
      </c>
      <c r="E5" s="38" t="s">
        <v>19</v>
      </c>
      <c r="F5" s="38" t="s">
        <v>20</v>
      </c>
      <c r="G5" s="38" t="s">
        <v>50</v>
      </c>
      <c r="H5" s="38" t="s">
        <v>22</v>
      </c>
      <c r="I5" s="38" t="s">
        <v>51</v>
      </c>
      <c r="J5" s="38" t="s">
        <v>52</v>
      </c>
      <c r="K5" s="53" t="s">
        <v>29</v>
      </c>
    </row>
    <row r="6" spans="1:11" ht="76.5" customHeight="1">
      <c r="A6" s="38">
        <v>1</v>
      </c>
      <c r="B6" s="39" t="s">
        <v>131</v>
      </c>
      <c r="C6" s="39"/>
      <c r="D6" s="39" t="s">
        <v>54</v>
      </c>
      <c r="E6" s="39">
        <v>60</v>
      </c>
      <c r="F6" s="54"/>
      <c r="G6" s="43">
        <f t="shared" ref="G6:G8" si="0">ROUND(E6*F6,2)</f>
        <v>0</v>
      </c>
      <c r="H6" s="44">
        <v>0.08</v>
      </c>
      <c r="I6" s="43">
        <f t="shared" ref="I6:I8" si="1">ROUND(F6+F6*H6,2)</f>
        <v>0</v>
      </c>
      <c r="J6" s="43">
        <f t="shared" ref="J6:J8" si="2">ROUND(E6*I6,2)</f>
        <v>0</v>
      </c>
      <c r="K6" s="53">
        <v>10</v>
      </c>
    </row>
    <row r="7" spans="1:11" ht="54" customHeight="1">
      <c r="A7" s="38">
        <v>2</v>
      </c>
      <c r="B7" s="39" t="s">
        <v>132</v>
      </c>
      <c r="C7" s="39"/>
      <c r="D7" s="39" t="s">
        <v>54</v>
      </c>
      <c r="E7" s="39">
        <v>30</v>
      </c>
      <c r="F7" s="54"/>
      <c r="G7" s="43">
        <f t="shared" si="0"/>
        <v>0</v>
      </c>
      <c r="H7" s="44">
        <v>0.08</v>
      </c>
      <c r="I7" s="43">
        <f t="shared" si="1"/>
        <v>0</v>
      </c>
      <c r="J7" s="43">
        <f t="shared" si="2"/>
        <v>0</v>
      </c>
      <c r="K7" s="53">
        <v>10</v>
      </c>
    </row>
    <row r="8" spans="1:11" ht="112.5" customHeight="1">
      <c r="A8" s="38">
        <v>3</v>
      </c>
      <c r="B8" s="39" t="s">
        <v>133</v>
      </c>
      <c r="C8" s="39"/>
      <c r="D8" s="39" t="s">
        <v>54</v>
      </c>
      <c r="E8" s="39">
        <v>40</v>
      </c>
      <c r="F8" s="54"/>
      <c r="G8" s="43">
        <f t="shared" si="0"/>
        <v>0</v>
      </c>
      <c r="H8" s="44">
        <v>0.23</v>
      </c>
      <c r="I8" s="43">
        <f t="shared" si="1"/>
        <v>0</v>
      </c>
      <c r="J8" s="43">
        <f t="shared" si="2"/>
        <v>0</v>
      </c>
      <c r="K8" s="53">
        <v>10</v>
      </c>
    </row>
    <row r="9" spans="1:11">
      <c r="A9" s="37"/>
      <c r="B9" s="37"/>
      <c r="C9" s="37"/>
      <c r="D9" s="37"/>
      <c r="E9" s="37"/>
      <c r="F9" s="46" t="s">
        <v>30</v>
      </c>
      <c r="G9" s="47">
        <f>SUM(G6:G8)</f>
        <v>0</v>
      </c>
      <c r="H9" s="37"/>
      <c r="I9" s="37"/>
      <c r="J9" s="47">
        <f>SUM(J6:J8)</f>
        <v>0</v>
      </c>
    </row>
  </sheetData>
  <mergeCells count="1">
    <mergeCell ref="D3:G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8E60C-4E40-4DDF-A02F-39847E98B838}">
  <dimension ref="A3:K10"/>
  <sheetViews>
    <sheetView workbookViewId="0">
      <selection activeCell="B6" sqref="B6:B9"/>
    </sheetView>
  </sheetViews>
  <sheetFormatPr defaultRowHeight="15"/>
  <cols>
    <col min="1" max="1" width="5.140625" customWidth="1"/>
    <col min="2" max="2" width="24.7109375" customWidth="1"/>
  </cols>
  <sheetData>
    <row r="3" spans="1:11">
      <c r="D3" t="s">
        <v>149</v>
      </c>
    </row>
    <row r="4" spans="1:11" ht="51">
      <c r="A4" s="71" t="s">
        <v>130</v>
      </c>
      <c r="B4" s="71" t="s">
        <v>45</v>
      </c>
      <c r="C4" s="71" t="s">
        <v>46</v>
      </c>
      <c r="D4" s="71" t="s">
        <v>47</v>
      </c>
      <c r="E4" s="71" t="s">
        <v>48</v>
      </c>
      <c r="F4" s="71" t="s">
        <v>9</v>
      </c>
      <c r="G4" s="71" t="s">
        <v>10</v>
      </c>
      <c r="H4" s="71" t="s">
        <v>49</v>
      </c>
      <c r="I4" s="71" t="s">
        <v>12</v>
      </c>
      <c r="J4" s="71" t="s">
        <v>13</v>
      </c>
      <c r="K4" s="63" t="s">
        <v>14</v>
      </c>
    </row>
    <row r="5" spans="1:11">
      <c r="A5" s="38" t="s">
        <v>15</v>
      </c>
      <c r="B5" s="38" t="s">
        <v>16</v>
      </c>
      <c r="C5" s="38" t="s">
        <v>17</v>
      </c>
      <c r="D5" s="38" t="s">
        <v>18</v>
      </c>
      <c r="E5" s="38" t="s">
        <v>19</v>
      </c>
      <c r="F5" s="38" t="s">
        <v>20</v>
      </c>
      <c r="G5" s="38" t="s">
        <v>50</v>
      </c>
      <c r="H5" s="38" t="s">
        <v>22</v>
      </c>
      <c r="I5" s="38" t="s">
        <v>51</v>
      </c>
      <c r="J5" s="38" t="s">
        <v>52</v>
      </c>
      <c r="K5" s="53" t="s">
        <v>29</v>
      </c>
    </row>
    <row r="6" spans="1:11" ht="84.75" customHeight="1">
      <c r="A6" s="38">
        <v>1</v>
      </c>
      <c r="B6" s="53" t="s">
        <v>134</v>
      </c>
      <c r="C6" s="53"/>
      <c r="D6" s="53" t="s">
        <v>41</v>
      </c>
      <c r="E6" s="53">
        <v>5</v>
      </c>
      <c r="F6" s="72"/>
      <c r="G6" s="43">
        <v>710</v>
      </c>
      <c r="H6" s="44">
        <v>0.08</v>
      </c>
      <c r="I6" s="43">
        <f t="shared" ref="I6:I9" si="0">ROUND(F6+F6*H6,2)</f>
        <v>0</v>
      </c>
      <c r="J6" s="43">
        <f t="shared" ref="J6:J9" si="1">ROUND(E6*I6,2)</f>
        <v>0</v>
      </c>
      <c r="K6" s="53">
        <v>11</v>
      </c>
    </row>
    <row r="7" spans="1:11" ht="79.5" customHeight="1">
      <c r="A7" s="38">
        <v>2</v>
      </c>
      <c r="B7" s="73" t="s">
        <v>135</v>
      </c>
      <c r="C7" s="39"/>
      <c r="D7" s="53" t="s">
        <v>41</v>
      </c>
      <c r="E7" s="53">
        <v>150</v>
      </c>
      <c r="F7" s="72"/>
      <c r="G7" s="43">
        <v>475</v>
      </c>
      <c r="H7" s="44">
        <v>0.08</v>
      </c>
      <c r="I7" s="43">
        <f t="shared" si="0"/>
        <v>0</v>
      </c>
      <c r="J7" s="43">
        <f t="shared" si="1"/>
        <v>0</v>
      </c>
      <c r="K7" s="53">
        <v>11</v>
      </c>
    </row>
    <row r="8" spans="1:11" ht="78" customHeight="1">
      <c r="A8" s="38">
        <v>3</v>
      </c>
      <c r="B8" s="53" t="s">
        <v>136</v>
      </c>
      <c r="C8" s="53"/>
      <c r="D8" s="53" t="s">
        <v>41</v>
      </c>
      <c r="E8" s="53">
        <v>100</v>
      </c>
      <c r="F8" s="72"/>
      <c r="G8" s="43">
        <v>525</v>
      </c>
      <c r="H8" s="44">
        <v>0.08</v>
      </c>
      <c r="I8" s="43">
        <f t="shared" si="0"/>
        <v>0</v>
      </c>
      <c r="J8" s="43">
        <f t="shared" si="1"/>
        <v>0</v>
      </c>
      <c r="K8" s="53">
        <v>11</v>
      </c>
    </row>
    <row r="9" spans="1:11" ht="78.75" customHeight="1">
      <c r="A9" s="38">
        <v>4</v>
      </c>
      <c r="B9" s="74" t="s">
        <v>137</v>
      </c>
      <c r="C9" s="53"/>
      <c r="D9" s="53" t="s">
        <v>41</v>
      </c>
      <c r="E9" s="53">
        <v>80</v>
      </c>
      <c r="F9" s="72"/>
      <c r="G9" s="43">
        <v>3637.5</v>
      </c>
      <c r="H9" s="44">
        <v>0.08</v>
      </c>
      <c r="I9" s="43">
        <f t="shared" si="0"/>
        <v>0</v>
      </c>
      <c r="J9" s="43">
        <f t="shared" si="1"/>
        <v>0</v>
      </c>
      <c r="K9" s="53">
        <v>11</v>
      </c>
    </row>
    <row r="10" spans="1:11">
      <c r="A10" s="37"/>
      <c r="B10" s="37"/>
      <c r="C10" s="37"/>
      <c r="D10" s="37"/>
      <c r="E10" s="37"/>
      <c r="F10" s="46" t="s">
        <v>30</v>
      </c>
      <c r="G10" s="47">
        <f>SUM(G6:G9)</f>
        <v>5347.5</v>
      </c>
      <c r="H10" s="37"/>
      <c r="I10" s="37"/>
      <c r="J10" s="47">
        <f>SUM(J6:J9)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3E12A-C4C7-4495-BFE3-52A1625CC35A}">
  <dimension ref="A3:O10"/>
  <sheetViews>
    <sheetView tabSelected="1" workbookViewId="0">
      <selection activeCell="B7" sqref="B7:B9"/>
    </sheetView>
  </sheetViews>
  <sheetFormatPr defaultRowHeight="15"/>
  <cols>
    <col min="1" max="1" width="4.85546875" customWidth="1"/>
    <col min="2" max="2" width="20.5703125" customWidth="1"/>
  </cols>
  <sheetData>
    <row r="3" spans="1:15">
      <c r="F3" t="s">
        <v>150</v>
      </c>
    </row>
    <row r="4" spans="1:15">
      <c r="A4" s="95" t="s">
        <v>0</v>
      </c>
      <c r="B4" s="97" t="s">
        <v>1</v>
      </c>
      <c r="C4" s="97" t="s">
        <v>31</v>
      </c>
      <c r="D4" s="95" t="s">
        <v>3</v>
      </c>
      <c r="E4" s="98" t="s">
        <v>4</v>
      </c>
      <c r="F4" s="95" t="s">
        <v>5</v>
      </c>
      <c r="G4" s="95" t="s">
        <v>6</v>
      </c>
      <c r="H4" s="95" t="s">
        <v>7</v>
      </c>
      <c r="I4" s="95" t="s">
        <v>8</v>
      </c>
      <c r="J4" s="111" t="s">
        <v>9</v>
      </c>
      <c r="K4" s="95" t="s">
        <v>10</v>
      </c>
      <c r="L4" s="95" t="s">
        <v>11</v>
      </c>
      <c r="M4" s="99" t="s">
        <v>12</v>
      </c>
      <c r="N4" s="114" t="s">
        <v>13</v>
      </c>
      <c r="O4" s="113" t="s">
        <v>14</v>
      </c>
    </row>
    <row r="5" spans="1:15" ht="34.5" customHeight="1">
      <c r="A5" s="95"/>
      <c r="B5" s="97"/>
      <c r="C5" s="97"/>
      <c r="D5" s="95"/>
      <c r="E5" s="98"/>
      <c r="F5" s="95"/>
      <c r="G5" s="95"/>
      <c r="H5" s="95"/>
      <c r="I5" s="95"/>
      <c r="J5" s="111"/>
      <c r="K5" s="95"/>
      <c r="L5" s="95"/>
      <c r="M5" s="99"/>
      <c r="N5" s="114"/>
      <c r="O5" s="113"/>
    </row>
    <row r="6" spans="1:15">
      <c r="A6" s="1" t="s">
        <v>15</v>
      </c>
      <c r="B6" s="2" t="s">
        <v>16</v>
      </c>
      <c r="C6" s="2" t="s">
        <v>17</v>
      </c>
      <c r="D6" s="1" t="s">
        <v>18</v>
      </c>
      <c r="E6" s="3" t="s">
        <v>19</v>
      </c>
      <c r="F6" s="1" t="s">
        <v>20</v>
      </c>
      <c r="G6" s="1" t="s">
        <v>21</v>
      </c>
      <c r="H6" s="1" t="s">
        <v>22</v>
      </c>
      <c r="I6" s="1" t="s">
        <v>23</v>
      </c>
      <c r="J6" s="4" t="s">
        <v>24</v>
      </c>
      <c r="K6" s="1" t="s">
        <v>25</v>
      </c>
      <c r="L6" s="1" t="s">
        <v>26</v>
      </c>
      <c r="M6" s="5" t="s">
        <v>27</v>
      </c>
      <c r="N6" s="5" t="s">
        <v>28</v>
      </c>
      <c r="O6" s="53" t="s">
        <v>29</v>
      </c>
    </row>
    <row r="7" spans="1:15" ht="38.25">
      <c r="A7" s="75">
        <v>1</v>
      </c>
      <c r="B7" s="75" t="s">
        <v>161</v>
      </c>
      <c r="C7" s="75"/>
      <c r="D7" s="75" t="s">
        <v>138</v>
      </c>
      <c r="E7" s="75" t="s">
        <v>139</v>
      </c>
      <c r="F7" s="75" t="s">
        <v>140</v>
      </c>
      <c r="G7" s="75">
        <v>2</v>
      </c>
      <c r="H7" s="75" t="s">
        <v>141</v>
      </c>
      <c r="I7" s="75">
        <v>5</v>
      </c>
      <c r="J7" s="9"/>
      <c r="K7" s="9">
        <f>ROUND(I7*J7,2)</f>
        <v>0</v>
      </c>
      <c r="L7" s="10">
        <v>0.08</v>
      </c>
      <c r="M7" s="9">
        <f>ROUND(J7+J7*L7,2)</f>
        <v>0</v>
      </c>
      <c r="N7" s="9">
        <f>+ROUND(M7*I7,2)</f>
        <v>0</v>
      </c>
      <c r="O7" s="53">
        <v>12</v>
      </c>
    </row>
    <row r="8" spans="1:15" ht="38.25">
      <c r="A8" s="75">
        <v>2</v>
      </c>
      <c r="B8" s="75" t="s">
        <v>161</v>
      </c>
      <c r="C8" s="75"/>
      <c r="D8" s="75" t="s">
        <v>138</v>
      </c>
      <c r="E8" s="75" t="s">
        <v>139</v>
      </c>
      <c r="F8" s="75" t="s">
        <v>140</v>
      </c>
      <c r="G8" s="75">
        <v>1</v>
      </c>
      <c r="H8" s="75" t="s">
        <v>142</v>
      </c>
      <c r="I8" s="75">
        <v>5</v>
      </c>
      <c r="J8" s="9"/>
      <c r="K8" s="76">
        <f>ROUND(I8*J8,2)</f>
        <v>0</v>
      </c>
      <c r="L8" s="77">
        <v>0.08</v>
      </c>
      <c r="M8" s="76">
        <f>ROUND(J8+J8*L8,2)</f>
        <v>0</v>
      </c>
      <c r="N8" s="76">
        <f>+ROUND(M8*I8,2)</f>
        <v>0</v>
      </c>
      <c r="O8" s="53">
        <v>12</v>
      </c>
    </row>
    <row r="9" spans="1:15" ht="40.5" customHeight="1">
      <c r="A9" s="75">
        <v>3</v>
      </c>
      <c r="B9" s="75" t="s">
        <v>161</v>
      </c>
      <c r="C9" s="75"/>
      <c r="D9" s="75" t="s">
        <v>138</v>
      </c>
      <c r="E9" s="75" t="s">
        <v>139</v>
      </c>
      <c r="F9" s="75" t="s">
        <v>140</v>
      </c>
      <c r="G9" s="75">
        <v>1</v>
      </c>
      <c r="H9" s="75" t="s">
        <v>143</v>
      </c>
      <c r="I9" s="75">
        <v>10</v>
      </c>
      <c r="J9" s="89"/>
      <c r="K9" s="90">
        <f>ROUND(I9*J9,2)</f>
        <v>0</v>
      </c>
      <c r="L9" s="91">
        <v>0.08</v>
      </c>
      <c r="M9" s="90">
        <f>ROUND(J9+J9*L9,2)</f>
        <v>0</v>
      </c>
      <c r="N9" s="90">
        <f>+ROUND(M9*I9,2)</f>
        <v>0</v>
      </c>
      <c r="O9" s="53">
        <v>12</v>
      </c>
    </row>
    <row r="10" spans="1:15">
      <c r="A10" s="78"/>
      <c r="I10" s="115" t="s">
        <v>30</v>
      </c>
      <c r="J10" s="115"/>
      <c r="K10" s="79">
        <f>SUM(K7:K9)</f>
        <v>0</v>
      </c>
      <c r="N10" s="79">
        <f>SUM(N7:N9)</f>
        <v>0</v>
      </c>
    </row>
  </sheetData>
  <mergeCells count="16">
    <mergeCell ref="O4:O5"/>
    <mergeCell ref="M4:M5"/>
    <mergeCell ref="N4:N5"/>
    <mergeCell ref="I10:J10"/>
    <mergeCell ref="G4:G5"/>
    <mergeCell ref="H4:H5"/>
    <mergeCell ref="I4:I5"/>
    <mergeCell ref="J4:J5"/>
    <mergeCell ref="K4:K5"/>
    <mergeCell ref="L4:L5"/>
    <mergeCell ref="F4:F5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CEF90-D546-44E0-98F5-94828ECDC4FD}">
  <dimension ref="A3:O8"/>
  <sheetViews>
    <sheetView workbookViewId="0">
      <selection activeCell="B7" sqref="B7"/>
    </sheetView>
  </sheetViews>
  <sheetFormatPr defaultRowHeight="15"/>
  <cols>
    <col min="1" max="1" width="5" customWidth="1"/>
  </cols>
  <sheetData>
    <row r="3" spans="1:15">
      <c r="F3" t="s">
        <v>151</v>
      </c>
    </row>
    <row r="4" spans="1:15">
      <c r="A4" s="95" t="s">
        <v>0</v>
      </c>
      <c r="B4" s="97" t="s">
        <v>1</v>
      </c>
      <c r="C4" s="97" t="s">
        <v>31</v>
      </c>
      <c r="D4" s="95" t="s">
        <v>3</v>
      </c>
      <c r="E4" s="98" t="s">
        <v>4</v>
      </c>
      <c r="F4" s="95" t="s">
        <v>5</v>
      </c>
      <c r="G4" s="95" t="s">
        <v>6</v>
      </c>
      <c r="H4" s="95" t="s">
        <v>7</v>
      </c>
      <c r="I4" s="95" t="s">
        <v>8</v>
      </c>
      <c r="J4" s="111" t="s">
        <v>9</v>
      </c>
      <c r="K4" s="95" t="s">
        <v>10</v>
      </c>
      <c r="L4" s="95" t="s">
        <v>11</v>
      </c>
      <c r="M4" s="99" t="s">
        <v>12</v>
      </c>
      <c r="N4" s="114" t="s">
        <v>13</v>
      </c>
      <c r="O4" s="113" t="s">
        <v>14</v>
      </c>
    </row>
    <row r="5" spans="1:15" ht="33.75" customHeight="1">
      <c r="A5" s="95"/>
      <c r="B5" s="97"/>
      <c r="C5" s="97"/>
      <c r="D5" s="95"/>
      <c r="E5" s="98"/>
      <c r="F5" s="95"/>
      <c r="G5" s="95"/>
      <c r="H5" s="95"/>
      <c r="I5" s="95"/>
      <c r="J5" s="111"/>
      <c r="K5" s="95"/>
      <c r="L5" s="95"/>
      <c r="M5" s="99"/>
      <c r="N5" s="114"/>
      <c r="O5" s="113"/>
    </row>
    <row r="6" spans="1:15">
      <c r="A6" s="1" t="s">
        <v>15</v>
      </c>
      <c r="B6" s="2" t="s">
        <v>16</v>
      </c>
      <c r="C6" s="2" t="s">
        <v>17</v>
      </c>
      <c r="D6" s="1" t="s">
        <v>18</v>
      </c>
      <c r="E6" s="3" t="s">
        <v>19</v>
      </c>
      <c r="F6" s="1" t="s">
        <v>20</v>
      </c>
      <c r="G6" s="1" t="s">
        <v>21</v>
      </c>
      <c r="H6" s="1" t="s">
        <v>22</v>
      </c>
      <c r="I6" s="1" t="s">
        <v>23</v>
      </c>
      <c r="J6" s="4" t="s">
        <v>24</v>
      </c>
      <c r="K6" s="1" t="s">
        <v>25</v>
      </c>
      <c r="L6" s="1" t="s">
        <v>26</v>
      </c>
      <c r="M6" s="5" t="s">
        <v>27</v>
      </c>
      <c r="N6" s="5" t="s">
        <v>28</v>
      </c>
      <c r="O6" s="87" t="s">
        <v>29</v>
      </c>
    </row>
    <row r="7" spans="1:15" ht="51">
      <c r="A7" s="75">
        <v>1</v>
      </c>
      <c r="B7" s="75" t="s">
        <v>144</v>
      </c>
      <c r="C7" s="80"/>
      <c r="D7" s="75" t="s">
        <v>145</v>
      </c>
      <c r="E7" s="81" t="s">
        <v>34</v>
      </c>
      <c r="F7" s="75" t="s">
        <v>34</v>
      </c>
      <c r="G7" s="75">
        <v>1</v>
      </c>
      <c r="H7" s="75" t="s">
        <v>146</v>
      </c>
      <c r="I7" s="75">
        <v>50</v>
      </c>
      <c r="J7" s="9"/>
      <c r="K7" s="9">
        <f>ROUND(I7*J7,2)</f>
        <v>0</v>
      </c>
      <c r="L7" s="10">
        <v>0.08</v>
      </c>
      <c r="M7" s="9">
        <f>ROUND(J7+J7*L7,2)</f>
        <v>0</v>
      </c>
      <c r="N7" s="9">
        <f>+ROUND(M7*I7,2)</f>
        <v>0</v>
      </c>
      <c r="O7" s="64">
        <v>13</v>
      </c>
    </row>
    <row r="8" spans="1:15">
      <c r="A8" s="78"/>
      <c r="I8" s="115" t="s">
        <v>30</v>
      </c>
      <c r="J8" s="115"/>
      <c r="K8" s="79">
        <f>SUM(K7:K7)</f>
        <v>0</v>
      </c>
      <c r="N8" s="79">
        <f>SUM(N7:N7)</f>
        <v>0</v>
      </c>
    </row>
  </sheetData>
  <mergeCells count="16">
    <mergeCell ref="O4:O5"/>
    <mergeCell ref="M4:M5"/>
    <mergeCell ref="N4:N5"/>
    <mergeCell ref="I8:J8"/>
    <mergeCell ref="G4:G5"/>
    <mergeCell ref="H4:H5"/>
    <mergeCell ref="I4:I5"/>
    <mergeCell ref="J4:J5"/>
    <mergeCell ref="K4:K5"/>
    <mergeCell ref="L4:L5"/>
    <mergeCell ref="F4:F5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3F296-F562-4740-B498-E5C055827DF6}">
  <sheetPr>
    <pageSetUpPr fitToPage="1"/>
  </sheetPr>
  <dimension ref="A1:O4"/>
  <sheetViews>
    <sheetView view="pageLayout" zoomScaleNormal="100" workbookViewId="0">
      <selection activeCell="B3" sqref="B3"/>
    </sheetView>
  </sheetViews>
  <sheetFormatPr defaultRowHeight="12.75"/>
  <cols>
    <col min="1" max="1" width="4.7109375" style="37" customWidth="1"/>
    <col min="2" max="3" width="9.140625" style="37"/>
    <col min="4" max="4" width="12.42578125" style="37" customWidth="1"/>
    <col min="5" max="256" width="9.140625" style="37"/>
    <col min="257" max="257" width="4.7109375" style="37" customWidth="1"/>
    <col min="258" max="259" width="9.140625" style="37"/>
    <col min="260" max="260" width="12.42578125" style="37" customWidth="1"/>
    <col min="261" max="512" width="9.140625" style="37"/>
    <col min="513" max="513" width="4.7109375" style="37" customWidth="1"/>
    <col min="514" max="515" width="9.140625" style="37"/>
    <col min="516" max="516" width="12.42578125" style="37" customWidth="1"/>
    <col min="517" max="768" width="9.140625" style="37"/>
    <col min="769" max="769" width="4.7109375" style="37" customWidth="1"/>
    <col min="770" max="771" width="9.140625" style="37"/>
    <col min="772" max="772" width="12.42578125" style="37" customWidth="1"/>
    <col min="773" max="1024" width="9.140625" style="37"/>
    <col min="1025" max="1025" width="4.7109375" style="37" customWidth="1"/>
    <col min="1026" max="1027" width="9.140625" style="37"/>
    <col min="1028" max="1028" width="12.42578125" style="37" customWidth="1"/>
    <col min="1029" max="1280" width="9.140625" style="37"/>
    <col min="1281" max="1281" width="4.7109375" style="37" customWidth="1"/>
    <col min="1282" max="1283" width="9.140625" style="37"/>
    <col min="1284" max="1284" width="12.42578125" style="37" customWidth="1"/>
    <col min="1285" max="1536" width="9.140625" style="37"/>
    <col min="1537" max="1537" width="4.7109375" style="37" customWidth="1"/>
    <col min="1538" max="1539" width="9.140625" style="37"/>
    <col min="1540" max="1540" width="12.42578125" style="37" customWidth="1"/>
    <col min="1541" max="1792" width="9.140625" style="37"/>
    <col min="1793" max="1793" width="4.7109375" style="37" customWidth="1"/>
    <col min="1794" max="1795" width="9.140625" style="37"/>
    <col min="1796" max="1796" width="12.42578125" style="37" customWidth="1"/>
    <col min="1797" max="2048" width="9.140625" style="37"/>
    <col min="2049" max="2049" width="4.7109375" style="37" customWidth="1"/>
    <col min="2050" max="2051" width="9.140625" style="37"/>
    <col min="2052" max="2052" width="12.42578125" style="37" customWidth="1"/>
    <col min="2053" max="2304" width="9.140625" style="37"/>
    <col min="2305" max="2305" width="4.7109375" style="37" customWidth="1"/>
    <col min="2306" max="2307" width="9.140625" style="37"/>
    <col min="2308" max="2308" width="12.42578125" style="37" customWidth="1"/>
    <col min="2309" max="2560" width="9.140625" style="37"/>
    <col min="2561" max="2561" width="4.7109375" style="37" customWidth="1"/>
    <col min="2562" max="2563" width="9.140625" style="37"/>
    <col min="2564" max="2564" width="12.42578125" style="37" customWidth="1"/>
    <col min="2565" max="2816" width="9.140625" style="37"/>
    <col min="2817" max="2817" width="4.7109375" style="37" customWidth="1"/>
    <col min="2818" max="2819" width="9.140625" style="37"/>
    <col min="2820" max="2820" width="12.42578125" style="37" customWidth="1"/>
    <col min="2821" max="3072" width="9.140625" style="37"/>
    <col min="3073" max="3073" width="4.7109375" style="37" customWidth="1"/>
    <col min="3074" max="3075" width="9.140625" style="37"/>
    <col min="3076" max="3076" width="12.42578125" style="37" customWidth="1"/>
    <col min="3077" max="3328" width="9.140625" style="37"/>
    <col min="3329" max="3329" width="4.7109375" style="37" customWidth="1"/>
    <col min="3330" max="3331" width="9.140625" style="37"/>
    <col min="3332" max="3332" width="12.42578125" style="37" customWidth="1"/>
    <col min="3333" max="3584" width="9.140625" style="37"/>
    <col min="3585" max="3585" width="4.7109375" style="37" customWidth="1"/>
    <col min="3586" max="3587" width="9.140625" style="37"/>
    <col min="3588" max="3588" width="12.42578125" style="37" customWidth="1"/>
    <col min="3589" max="3840" width="9.140625" style="37"/>
    <col min="3841" max="3841" width="4.7109375" style="37" customWidth="1"/>
    <col min="3842" max="3843" width="9.140625" style="37"/>
    <col min="3844" max="3844" width="12.42578125" style="37" customWidth="1"/>
    <col min="3845" max="4096" width="9.140625" style="37"/>
    <col min="4097" max="4097" width="4.7109375" style="37" customWidth="1"/>
    <col min="4098" max="4099" width="9.140625" style="37"/>
    <col min="4100" max="4100" width="12.42578125" style="37" customWidth="1"/>
    <col min="4101" max="4352" width="9.140625" style="37"/>
    <col min="4353" max="4353" width="4.7109375" style="37" customWidth="1"/>
    <col min="4354" max="4355" width="9.140625" style="37"/>
    <col min="4356" max="4356" width="12.42578125" style="37" customWidth="1"/>
    <col min="4357" max="4608" width="9.140625" style="37"/>
    <col min="4609" max="4609" width="4.7109375" style="37" customWidth="1"/>
    <col min="4610" max="4611" width="9.140625" style="37"/>
    <col min="4612" max="4612" width="12.42578125" style="37" customWidth="1"/>
    <col min="4613" max="4864" width="9.140625" style="37"/>
    <col min="4865" max="4865" width="4.7109375" style="37" customWidth="1"/>
    <col min="4866" max="4867" width="9.140625" style="37"/>
    <col min="4868" max="4868" width="12.42578125" style="37" customWidth="1"/>
    <col min="4869" max="5120" width="9.140625" style="37"/>
    <col min="5121" max="5121" width="4.7109375" style="37" customWidth="1"/>
    <col min="5122" max="5123" width="9.140625" style="37"/>
    <col min="5124" max="5124" width="12.42578125" style="37" customWidth="1"/>
    <col min="5125" max="5376" width="9.140625" style="37"/>
    <col min="5377" max="5377" width="4.7109375" style="37" customWidth="1"/>
    <col min="5378" max="5379" width="9.140625" style="37"/>
    <col min="5380" max="5380" width="12.42578125" style="37" customWidth="1"/>
    <col min="5381" max="5632" width="9.140625" style="37"/>
    <col min="5633" max="5633" width="4.7109375" style="37" customWidth="1"/>
    <col min="5634" max="5635" width="9.140625" style="37"/>
    <col min="5636" max="5636" width="12.42578125" style="37" customWidth="1"/>
    <col min="5637" max="5888" width="9.140625" style="37"/>
    <col min="5889" max="5889" width="4.7109375" style="37" customWidth="1"/>
    <col min="5890" max="5891" width="9.140625" style="37"/>
    <col min="5892" max="5892" width="12.42578125" style="37" customWidth="1"/>
    <col min="5893" max="6144" width="9.140625" style="37"/>
    <col min="6145" max="6145" width="4.7109375" style="37" customWidth="1"/>
    <col min="6146" max="6147" width="9.140625" style="37"/>
    <col min="6148" max="6148" width="12.42578125" style="37" customWidth="1"/>
    <col min="6149" max="6400" width="9.140625" style="37"/>
    <col min="6401" max="6401" width="4.7109375" style="37" customWidth="1"/>
    <col min="6402" max="6403" width="9.140625" style="37"/>
    <col min="6404" max="6404" width="12.42578125" style="37" customWidth="1"/>
    <col min="6405" max="6656" width="9.140625" style="37"/>
    <col min="6657" max="6657" width="4.7109375" style="37" customWidth="1"/>
    <col min="6658" max="6659" width="9.140625" style="37"/>
    <col min="6660" max="6660" width="12.42578125" style="37" customWidth="1"/>
    <col min="6661" max="6912" width="9.140625" style="37"/>
    <col min="6913" max="6913" width="4.7109375" style="37" customWidth="1"/>
    <col min="6914" max="6915" width="9.140625" style="37"/>
    <col min="6916" max="6916" width="12.42578125" style="37" customWidth="1"/>
    <col min="6917" max="7168" width="9.140625" style="37"/>
    <col min="7169" max="7169" width="4.7109375" style="37" customWidth="1"/>
    <col min="7170" max="7171" width="9.140625" style="37"/>
    <col min="7172" max="7172" width="12.42578125" style="37" customWidth="1"/>
    <col min="7173" max="7424" width="9.140625" style="37"/>
    <col min="7425" max="7425" width="4.7109375" style="37" customWidth="1"/>
    <col min="7426" max="7427" width="9.140625" style="37"/>
    <col min="7428" max="7428" width="12.42578125" style="37" customWidth="1"/>
    <col min="7429" max="7680" width="9.140625" style="37"/>
    <col min="7681" max="7681" width="4.7109375" style="37" customWidth="1"/>
    <col min="7682" max="7683" width="9.140625" style="37"/>
    <col min="7684" max="7684" width="12.42578125" style="37" customWidth="1"/>
    <col min="7685" max="7936" width="9.140625" style="37"/>
    <col min="7937" max="7937" width="4.7109375" style="37" customWidth="1"/>
    <col min="7938" max="7939" width="9.140625" style="37"/>
    <col min="7940" max="7940" width="12.42578125" style="37" customWidth="1"/>
    <col min="7941" max="8192" width="9.140625" style="37"/>
    <col min="8193" max="8193" width="4.7109375" style="37" customWidth="1"/>
    <col min="8194" max="8195" width="9.140625" style="37"/>
    <col min="8196" max="8196" width="12.42578125" style="37" customWidth="1"/>
    <col min="8197" max="8448" width="9.140625" style="37"/>
    <col min="8449" max="8449" width="4.7109375" style="37" customWidth="1"/>
    <col min="8450" max="8451" width="9.140625" style="37"/>
    <col min="8452" max="8452" width="12.42578125" style="37" customWidth="1"/>
    <col min="8453" max="8704" width="9.140625" style="37"/>
    <col min="8705" max="8705" width="4.7109375" style="37" customWidth="1"/>
    <col min="8706" max="8707" width="9.140625" style="37"/>
    <col min="8708" max="8708" width="12.42578125" style="37" customWidth="1"/>
    <col min="8709" max="8960" width="9.140625" style="37"/>
    <col min="8961" max="8961" width="4.7109375" style="37" customWidth="1"/>
    <col min="8962" max="8963" width="9.140625" style="37"/>
    <col min="8964" max="8964" width="12.42578125" style="37" customWidth="1"/>
    <col min="8965" max="9216" width="9.140625" style="37"/>
    <col min="9217" max="9217" width="4.7109375" style="37" customWidth="1"/>
    <col min="9218" max="9219" width="9.140625" style="37"/>
    <col min="9220" max="9220" width="12.42578125" style="37" customWidth="1"/>
    <col min="9221" max="9472" width="9.140625" style="37"/>
    <col min="9473" max="9473" width="4.7109375" style="37" customWidth="1"/>
    <col min="9474" max="9475" width="9.140625" style="37"/>
    <col min="9476" max="9476" width="12.42578125" style="37" customWidth="1"/>
    <col min="9477" max="9728" width="9.140625" style="37"/>
    <col min="9729" max="9729" width="4.7109375" style="37" customWidth="1"/>
    <col min="9730" max="9731" width="9.140625" style="37"/>
    <col min="9732" max="9732" width="12.42578125" style="37" customWidth="1"/>
    <col min="9733" max="9984" width="9.140625" style="37"/>
    <col min="9985" max="9985" width="4.7109375" style="37" customWidth="1"/>
    <col min="9986" max="9987" width="9.140625" style="37"/>
    <col min="9988" max="9988" width="12.42578125" style="37" customWidth="1"/>
    <col min="9989" max="10240" width="9.140625" style="37"/>
    <col min="10241" max="10241" width="4.7109375" style="37" customWidth="1"/>
    <col min="10242" max="10243" width="9.140625" style="37"/>
    <col min="10244" max="10244" width="12.42578125" style="37" customWidth="1"/>
    <col min="10245" max="10496" width="9.140625" style="37"/>
    <col min="10497" max="10497" width="4.7109375" style="37" customWidth="1"/>
    <col min="10498" max="10499" width="9.140625" style="37"/>
    <col min="10500" max="10500" width="12.42578125" style="37" customWidth="1"/>
    <col min="10501" max="10752" width="9.140625" style="37"/>
    <col min="10753" max="10753" width="4.7109375" style="37" customWidth="1"/>
    <col min="10754" max="10755" width="9.140625" style="37"/>
    <col min="10756" max="10756" width="12.42578125" style="37" customWidth="1"/>
    <col min="10757" max="11008" width="9.140625" style="37"/>
    <col min="11009" max="11009" width="4.7109375" style="37" customWidth="1"/>
    <col min="11010" max="11011" width="9.140625" style="37"/>
    <col min="11012" max="11012" width="12.42578125" style="37" customWidth="1"/>
    <col min="11013" max="11264" width="9.140625" style="37"/>
    <col min="11265" max="11265" width="4.7109375" style="37" customWidth="1"/>
    <col min="11266" max="11267" width="9.140625" style="37"/>
    <col min="11268" max="11268" width="12.42578125" style="37" customWidth="1"/>
    <col min="11269" max="11520" width="9.140625" style="37"/>
    <col min="11521" max="11521" width="4.7109375" style="37" customWidth="1"/>
    <col min="11522" max="11523" width="9.140625" style="37"/>
    <col min="11524" max="11524" width="12.42578125" style="37" customWidth="1"/>
    <col min="11525" max="11776" width="9.140625" style="37"/>
    <col min="11777" max="11777" width="4.7109375" style="37" customWidth="1"/>
    <col min="11778" max="11779" width="9.140625" style="37"/>
    <col min="11780" max="11780" width="12.42578125" style="37" customWidth="1"/>
    <col min="11781" max="12032" width="9.140625" style="37"/>
    <col min="12033" max="12033" width="4.7109375" style="37" customWidth="1"/>
    <col min="12034" max="12035" width="9.140625" style="37"/>
    <col min="12036" max="12036" width="12.42578125" style="37" customWidth="1"/>
    <col min="12037" max="12288" width="9.140625" style="37"/>
    <col min="12289" max="12289" width="4.7109375" style="37" customWidth="1"/>
    <col min="12290" max="12291" width="9.140625" style="37"/>
    <col min="12292" max="12292" width="12.42578125" style="37" customWidth="1"/>
    <col min="12293" max="12544" width="9.140625" style="37"/>
    <col min="12545" max="12545" width="4.7109375" style="37" customWidth="1"/>
    <col min="12546" max="12547" width="9.140625" style="37"/>
    <col min="12548" max="12548" width="12.42578125" style="37" customWidth="1"/>
    <col min="12549" max="12800" width="9.140625" style="37"/>
    <col min="12801" max="12801" width="4.7109375" style="37" customWidth="1"/>
    <col min="12802" max="12803" width="9.140625" style="37"/>
    <col min="12804" max="12804" width="12.42578125" style="37" customWidth="1"/>
    <col min="12805" max="13056" width="9.140625" style="37"/>
    <col min="13057" max="13057" width="4.7109375" style="37" customWidth="1"/>
    <col min="13058" max="13059" width="9.140625" style="37"/>
    <col min="13060" max="13060" width="12.42578125" style="37" customWidth="1"/>
    <col min="13061" max="13312" width="9.140625" style="37"/>
    <col min="13313" max="13313" width="4.7109375" style="37" customWidth="1"/>
    <col min="13314" max="13315" width="9.140625" style="37"/>
    <col min="13316" max="13316" width="12.42578125" style="37" customWidth="1"/>
    <col min="13317" max="13568" width="9.140625" style="37"/>
    <col min="13569" max="13569" width="4.7109375" style="37" customWidth="1"/>
    <col min="13570" max="13571" width="9.140625" style="37"/>
    <col min="13572" max="13572" width="12.42578125" style="37" customWidth="1"/>
    <col min="13573" max="13824" width="9.140625" style="37"/>
    <col min="13825" max="13825" width="4.7109375" style="37" customWidth="1"/>
    <col min="13826" max="13827" width="9.140625" style="37"/>
    <col min="13828" max="13828" width="12.42578125" style="37" customWidth="1"/>
    <col min="13829" max="14080" width="9.140625" style="37"/>
    <col min="14081" max="14081" width="4.7109375" style="37" customWidth="1"/>
    <col min="14082" max="14083" width="9.140625" style="37"/>
    <col min="14084" max="14084" width="12.42578125" style="37" customWidth="1"/>
    <col min="14085" max="14336" width="9.140625" style="37"/>
    <col min="14337" max="14337" width="4.7109375" style="37" customWidth="1"/>
    <col min="14338" max="14339" width="9.140625" style="37"/>
    <col min="14340" max="14340" width="12.42578125" style="37" customWidth="1"/>
    <col min="14341" max="14592" width="9.140625" style="37"/>
    <col min="14593" max="14593" width="4.7109375" style="37" customWidth="1"/>
    <col min="14594" max="14595" width="9.140625" style="37"/>
    <col min="14596" max="14596" width="12.42578125" style="37" customWidth="1"/>
    <col min="14597" max="14848" width="9.140625" style="37"/>
    <col min="14849" max="14849" width="4.7109375" style="37" customWidth="1"/>
    <col min="14850" max="14851" width="9.140625" style="37"/>
    <col min="14852" max="14852" width="12.42578125" style="37" customWidth="1"/>
    <col min="14853" max="15104" width="9.140625" style="37"/>
    <col min="15105" max="15105" width="4.7109375" style="37" customWidth="1"/>
    <col min="15106" max="15107" width="9.140625" style="37"/>
    <col min="15108" max="15108" width="12.42578125" style="37" customWidth="1"/>
    <col min="15109" max="15360" width="9.140625" style="37"/>
    <col min="15361" max="15361" width="4.7109375" style="37" customWidth="1"/>
    <col min="15362" max="15363" width="9.140625" style="37"/>
    <col min="15364" max="15364" width="12.42578125" style="37" customWidth="1"/>
    <col min="15365" max="15616" width="9.140625" style="37"/>
    <col min="15617" max="15617" width="4.7109375" style="37" customWidth="1"/>
    <col min="15618" max="15619" width="9.140625" style="37"/>
    <col min="15620" max="15620" width="12.42578125" style="37" customWidth="1"/>
    <col min="15621" max="15872" width="9.140625" style="37"/>
    <col min="15873" max="15873" width="4.7109375" style="37" customWidth="1"/>
    <col min="15874" max="15875" width="9.140625" style="37"/>
    <col min="15876" max="15876" width="12.42578125" style="37" customWidth="1"/>
    <col min="15877" max="16128" width="9.140625" style="37"/>
    <col min="16129" max="16129" width="4.7109375" style="37" customWidth="1"/>
    <col min="16130" max="16131" width="9.140625" style="37"/>
    <col min="16132" max="16132" width="12.42578125" style="37" customWidth="1"/>
    <col min="16133" max="16384" width="9.140625" style="37"/>
  </cols>
  <sheetData>
    <row r="1" spans="1:15" ht="89.25">
      <c r="A1" s="65" t="s">
        <v>0</v>
      </c>
      <c r="B1" s="66" t="s">
        <v>1</v>
      </c>
      <c r="C1" s="66" t="s">
        <v>2</v>
      </c>
      <c r="D1" s="65" t="s">
        <v>3</v>
      </c>
      <c r="E1" s="67" t="s">
        <v>4</v>
      </c>
      <c r="F1" s="65" t="s">
        <v>5</v>
      </c>
      <c r="G1" s="65" t="s">
        <v>6</v>
      </c>
      <c r="H1" s="65" t="s">
        <v>7</v>
      </c>
      <c r="I1" s="65" t="s">
        <v>8</v>
      </c>
      <c r="J1" s="68" t="s">
        <v>9</v>
      </c>
      <c r="K1" s="65" t="s">
        <v>10</v>
      </c>
      <c r="L1" s="65" t="s">
        <v>11</v>
      </c>
      <c r="M1" s="69" t="s">
        <v>12</v>
      </c>
      <c r="N1" s="69" t="s">
        <v>13</v>
      </c>
      <c r="O1" s="70" t="s">
        <v>14</v>
      </c>
    </row>
    <row r="2" spans="1:15">
      <c r="A2" s="1" t="s">
        <v>15</v>
      </c>
      <c r="B2" s="2" t="s">
        <v>16</v>
      </c>
      <c r="C2" s="2" t="s">
        <v>17</v>
      </c>
      <c r="D2" s="1" t="s">
        <v>18</v>
      </c>
      <c r="E2" s="3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4" t="s">
        <v>24</v>
      </c>
      <c r="K2" s="1" t="s">
        <v>25</v>
      </c>
      <c r="L2" s="1" t="s">
        <v>26</v>
      </c>
      <c r="M2" s="5" t="s">
        <v>27</v>
      </c>
      <c r="N2" s="5" t="s">
        <v>28</v>
      </c>
      <c r="O2" s="64" t="s">
        <v>29</v>
      </c>
    </row>
    <row r="3" spans="1:15" ht="114.75">
      <c r="A3" s="18">
        <v>1</v>
      </c>
      <c r="B3" s="6" t="s">
        <v>126</v>
      </c>
      <c r="C3" s="6"/>
      <c r="D3" s="6" t="s">
        <v>127</v>
      </c>
      <c r="E3" s="8" t="s">
        <v>32</v>
      </c>
      <c r="F3" s="7" t="s">
        <v>128</v>
      </c>
      <c r="G3" s="6">
        <v>1</v>
      </c>
      <c r="H3" s="6" t="s">
        <v>129</v>
      </c>
      <c r="I3" s="6">
        <v>20</v>
      </c>
      <c r="J3" s="9"/>
      <c r="K3" s="9">
        <f>ROUND(I3*J3,2)</f>
        <v>0</v>
      </c>
      <c r="L3" s="10">
        <v>0.08</v>
      </c>
      <c r="M3" s="9">
        <f>ROUND(J3+J3*L3,2)</f>
        <v>0</v>
      </c>
      <c r="N3" s="9">
        <f>+ROUND(M3*I3,2)</f>
        <v>0</v>
      </c>
      <c r="O3" s="64">
        <v>14</v>
      </c>
    </row>
    <row r="4" spans="1:15">
      <c r="A4" s="59"/>
      <c r="I4" s="101" t="s">
        <v>30</v>
      </c>
      <c r="J4" s="101"/>
      <c r="K4" s="17">
        <f>SUM(K3:K3)</f>
        <v>0</v>
      </c>
      <c r="N4" s="17">
        <f>SUM(N3:N3)</f>
        <v>0</v>
      </c>
    </row>
  </sheetData>
  <mergeCells count="1">
    <mergeCell ref="I4:J4"/>
  </mergeCells>
  <pageMargins left="0.7" right="0.7" top="0.75" bottom="0.75" header="0.3" footer="0.3"/>
  <pageSetup paperSize="9" scale="96" fitToHeight="0" orientation="landscape" r:id="rId1"/>
  <headerFooter>
    <oddHeader>&amp;CZESTAW 14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0A99E-4DDF-4333-AF5F-CB6CD5F4D93A}">
  <dimension ref="A2:K6"/>
  <sheetViews>
    <sheetView workbookViewId="0">
      <selection activeCell="D21" sqref="D21"/>
    </sheetView>
  </sheetViews>
  <sheetFormatPr defaultRowHeight="15"/>
  <cols>
    <col min="1" max="1" width="4.85546875" customWidth="1"/>
    <col min="2" max="2" width="62.85546875" customWidth="1"/>
    <col min="3" max="3" width="11.28515625" customWidth="1"/>
  </cols>
  <sheetData>
    <row r="2" spans="1:11">
      <c r="C2" t="s">
        <v>152</v>
      </c>
    </row>
    <row r="3" spans="1:11" ht="60" customHeight="1">
      <c r="A3" s="88" t="s">
        <v>44</v>
      </c>
      <c r="B3" s="92" t="s">
        <v>45</v>
      </c>
      <c r="C3" s="92" t="s">
        <v>46</v>
      </c>
      <c r="D3" s="92" t="s">
        <v>47</v>
      </c>
      <c r="E3" s="92" t="s">
        <v>48</v>
      </c>
      <c r="F3" s="92" t="s">
        <v>9</v>
      </c>
      <c r="G3" s="92" t="s">
        <v>10</v>
      </c>
      <c r="H3" s="92" t="s">
        <v>49</v>
      </c>
      <c r="I3" s="92" t="s">
        <v>12</v>
      </c>
      <c r="J3" s="92" t="s">
        <v>13</v>
      </c>
      <c r="K3" s="88" t="s">
        <v>14</v>
      </c>
    </row>
    <row r="4" spans="1:11">
      <c r="A4" s="82" t="s">
        <v>15</v>
      </c>
      <c r="B4" s="86" t="s">
        <v>16</v>
      </c>
      <c r="C4" s="86" t="s">
        <v>17</v>
      </c>
      <c r="D4" s="86" t="s">
        <v>18</v>
      </c>
      <c r="E4" s="86" t="s">
        <v>19</v>
      </c>
      <c r="F4" s="86" t="s">
        <v>20</v>
      </c>
      <c r="G4" s="86" t="s">
        <v>50</v>
      </c>
      <c r="H4" s="86" t="s">
        <v>22</v>
      </c>
      <c r="I4" s="86" t="s">
        <v>51</v>
      </c>
      <c r="J4" s="86" t="s">
        <v>52</v>
      </c>
      <c r="K4" s="86" t="s">
        <v>29</v>
      </c>
    </row>
    <row r="5" spans="1:11" ht="121.5" customHeight="1">
      <c r="A5" s="82">
        <v>1</v>
      </c>
      <c r="B5" s="83" t="s">
        <v>147</v>
      </c>
      <c r="C5" s="83"/>
      <c r="D5" s="82" t="s">
        <v>54</v>
      </c>
      <c r="E5" s="82">
        <v>250</v>
      </c>
      <c r="F5" s="84"/>
      <c r="G5" s="82">
        <v>5170</v>
      </c>
      <c r="H5" s="85">
        <v>0.08</v>
      </c>
      <c r="I5" s="82">
        <v>22.33</v>
      </c>
      <c r="J5" s="82">
        <v>5582.5</v>
      </c>
      <c r="K5" s="82">
        <v>15</v>
      </c>
    </row>
    <row r="6" spans="1:11">
      <c r="F6" t="s">
        <v>30</v>
      </c>
      <c r="G6" s="82">
        <v>5170</v>
      </c>
      <c r="J6" s="82">
        <v>5582.5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F6765-E17C-46C6-B2A7-90C5F4A56769}">
  <sheetPr>
    <pageSetUpPr fitToPage="1"/>
  </sheetPr>
  <dimension ref="A1:K46"/>
  <sheetViews>
    <sheetView view="pageLayout" zoomScaleNormal="100" workbookViewId="0">
      <selection activeCell="B3" sqref="B3:B45"/>
    </sheetView>
  </sheetViews>
  <sheetFormatPr defaultRowHeight="11.25"/>
  <cols>
    <col min="1" max="1" width="3.140625" style="19" customWidth="1"/>
    <col min="2" max="2" width="52.5703125" style="19" customWidth="1"/>
    <col min="3" max="3" width="11.85546875" style="19" customWidth="1"/>
    <col min="4" max="4" width="7.7109375" style="19" customWidth="1"/>
    <col min="5" max="5" width="6" style="19" customWidth="1"/>
    <col min="6" max="6" width="8.85546875" style="19" customWidth="1"/>
    <col min="7" max="7" width="8.5703125" style="19" customWidth="1"/>
    <col min="8" max="8" width="5.7109375" style="19" customWidth="1"/>
    <col min="9" max="9" width="9.28515625" style="19" customWidth="1"/>
    <col min="10" max="10" width="17.140625" style="19" customWidth="1"/>
    <col min="11" max="16384" width="9.140625" style="19"/>
  </cols>
  <sheetData>
    <row r="1" spans="1:11" ht="45">
      <c r="A1" s="60" t="s">
        <v>44</v>
      </c>
      <c r="B1" s="60" t="s">
        <v>45</v>
      </c>
      <c r="C1" s="60" t="s">
        <v>46</v>
      </c>
      <c r="D1" s="60" t="s">
        <v>47</v>
      </c>
      <c r="E1" s="60" t="s">
        <v>48</v>
      </c>
      <c r="F1" s="60" t="s">
        <v>9</v>
      </c>
      <c r="G1" s="60" t="s">
        <v>10</v>
      </c>
      <c r="H1" s="60" t="s">
        <v>49</v>
      </c>
      <c r="I1" s="60" t="s">
        <v>12</v>
      </c>
      <c r="J1" s="60" t="s">
        <v>13</v>
      </c>
      <c r="K1" s="61" t="s">
        <v>14</v>
      </c>
    </row>
    <row r="2" spans="1:11">
      <c r="A2" s="20" t="s">
        <v>15</v>
      </c>
      <c r="B2" s="20" t="s">
        <v>16</v>
      </c>
      <c r="C2" s="20" t="s">
        <v>17</v>
      </c>
      <c r="D2" s="20" t="s">
        <v>18</v>
      </c>
      <c r="E2" s="20" t="s">
        <v>19</v>
      </c>
      <c r="F2" s="20" t="s">
        <v>20</v>
      </c>
      <c r="G2" s="20" t="s">
        <v>50</v>
      </c>
      <c r="H2" s="20" t="s">
        <v>22</v>
      </c>
      <c r="I2" s="20" t="s">
        <v>51</v>
      </c>
      <c r="J2" s="20" t="s">
        <v>52</v>
      </c>
      <c r="K2" s="27" t="s">
        <v>29</v>
      </c>
    </row>
    <row r="3" spans="1:11" ht="45">
      <c r="A3" s="20">
        <v>1</v>
      </c>
      <c r="B3" s="21" t="s">
        <v>53</v>
      </c>
      <c r="C3" s="22"/>
      <c r="D3" s="21" t="s">
        <v>54</v>
      </c>
      <c r="E3" s="21">
        <v>30</v>
      </c>
      <c r="F3" s="23"/>
      <c r="G3" s="24">
        <f t="shared" ref="G3:G45" si="0">ROUND(E3*F3,2)</f>
        <v>0</v>
      </c>
      <c r="H3" s="25">
        <v>0.08</v>
      </c>
      <c r="I3" s="24">
        <f t="shared" ref="I3:I45" si="1">ROUND(F3+F3*H3,2)</f>
        <v>0</v>
      </c>
      <c r="J3" s="24">
        <f t="shared" ref="J3:J45" si="2">ROUND(E3*I3,2)</f>
        <v>0</v>
      </c>
      <c r="K3" s="27">
        <v>2</v>
      </c>
    </row>
    <row r="4" spans="1:11" ht="67.5">
      <c r="A4" s="20">
        <v>2</v>
      </c>
      <c r="B4" s="21" t="s">
        <v>55</v>
      </c>
      <c r="C4" s="22"/>
      <c r="D4" s="21" t="s">
        <v>54</v>
      </c>
      <c r="E4" s="21">
        <v>2</v>
      </c>
      <c r="F4" s="23"/>
      <c r="G4" s="24">
        <f t="shared" si="0"/>
        <v>0</v>
      </c>
      <c r="H4" s="25">
        <v>0.08</v>
      </c>
      <c r="I4" s="24">
        <f t="shared" si="1"/>
        <v>0</v>
      </c>
      <c r="J4" s="24">
        <f t="shared" si="2"/>
        <v>0</v>
      </c>
      <c r="K4" s="27">
        <v>2</v>
      </c>
    </row>
    <row r="5" spans="1:11">
      <c r="A5" s="20">
        <v>3</v>
      </c>
      <c r="B5" s="22" t="s">
        <v>56</v>
      </c>
      <c r="C5" s="22"/>
      <c r="D5" s="22" t="s">
        <v>41</v>
      </c>
      <c r="E5" s="22">
        <v>300</v>
      </c>
      <c r="F5" s="26"/>
      <c r="G5" s="24">
        <f t="shared" si="0"/>
        <v>0</v>
      </c>
      <c r="H5" s="25">
        <v>0.08</v>
      </c>
      <c r="I5" s="24">
        <f t="shared" si="1"/>
        <v>0</v>
      </c>
      <c r="J5" s="24">
        <f t="shared" si="2"/>
        <v>0</v>
      </c>
      <c r="K5" s="27">
        <v>2</v>
      </c>
    </row>
    <row r="6" spans="1:11" ht="33.75">
      <c r="A6" s="20">
        <v>4</v>
      </c>
      <c r="B6" s="22" t="s">
        <v>57</v>
      </c>
      <c r="C6" s="22"/>
      <c r="D6" s="22" t="s">
        <v>54</v>
      </c>
      <c r="E6" s="22">
        <v>50</v>
      </c>
      <c r="F6" s="26"/>
      <c r="G6" s="24">
        <f t="shared" si="0"/>
        <v>0</v>
      </c>
      <c r="H6" s="25">
        <v>0.08</v>
      </c>
      <c r="I6" s="24">
        <f t="shared" si="1"/>
        <v>0</v>
      </c>
      <c r="J6" s="24">
        <f t="shared" si="2"/>
        <v>0</v>
      </c>
      <c r="K6" s="27">
        <v>2</v>
      </c>
    </row>
    <row r="7" spans="1:11" ht="33.75">
      <c r="A7" s="20">
        <v>5</v>
      </c>
      <c r="B7" s="22" t="s">
        <v>58</v>
      </c>
      <c r="C7" s="22"/>
      <c r="D7" s="22" t="s">
        <v>54</v>
      </c>
      <c r="E7" s="22">
        <v>40</v>
      </c>
      <c r="F7" s="26"/>
      <c r="G7" s="24">
        <f t="shared" si="0"/>
        <v>0</v>
      </c>
      <c r="H7" s="25">
        <v>0.08</v>
      </c>
      <c r="I7" s="24">
        <f t="shared" si="1"/>
        <v>0</v>
      </c>
      <c r="J7" s="24">
        <f t="shared" si="2"/>
        <v>0</v>
      </c>
      <c r="K7" s="27">
        <v>2</v>
      </c>
    </row>
    <row r="8" spans="1:11" ht="33.75">
      <c r="A8" s="20">
        <v>6</v>
      </c>
      <c r="B8" s="22" t="s">
        <v>59</v>
      </c>
      <c r="C8" s="22"/>
      <c r="D8" s="22" t="s">
        <v>54</v>
      </c>
      <c r="E8" s="22">
        <v>40</v>
      </c>
      <c r="F8" s="26"/>
      <c r="G8" s="24">
        <f t="shared" si="0"/>
        <v>0</v>
      </c>
      <c r="H8" s="25">
        <v>0.08</v>
      </c>
      <c r="I8" s="24">
        <f t="shared" si="1"/>
        <v>0</v>
      </c>
      <c r="J8" s="24">
        <f t="shared" si="2"/>
        <v>0</v>
      </c>
      <c r="K8" s="27">
        <v>2</v>
      </c>
    </row>
    <row r="9" spans="1:11" ht="33.75">
      <c r="A9" s="20">
        <v>7</v>
      </c>
      <c r="B9" s="22" t="s">
        <v>60</v>
      </c>
      <c r="C9" s="22"/>
      <c r="D9" s="22" t="s">
        <v>54</v>
      </c>
      <c r="E9" s="22">
        <v>70</v>
      </c>
      <c r="F9" s="26"/>
      <c r="G9" s="24">
        <f t="shared" si="0"/>
        <v>0</v>
      </c>
      <c r="H9" s="25">
        <v>0.08</v>
      </c>
      <c r="I9" s="24">
        <f t="shared" si="1"/>
        <v>0</v>
      </c>
      <c r="J9" s="24">
        <f t="shared" si="2"/>
        <v>0</v>
      </c>
      <c r="K9" s="27">
        <v>2</v>
      </c>
    </row>
    <row r="10" spans="1:11" ht="33.75">
      <c r="A10" s="20">
        <v>8</v>
      </c>
      <c r="B10" s="22" t="s">
        <v>61</v>
      </c>
      <c r="C10" s="22"/>
      <c r="D10" s="22" t="s">
        <v>54</v>
      </c>
      <c r="E10" s="22">
        <v>50</v>
      </c>
      <c r="F10" s="26"/>
      <c r="G10" s="24">
        <f t="shared" si="0"/>
        <v>0</v>
      </c>
      <c r="H10" s="25">
        <v>0.08</v>
      </c>
      <c r="I10" s="24">
        <f t="shared" si="1"/>
        <v>0</v>
      </c>
      <c r="J10" s="24">
        <f t="shared" si="2"/>
        <v>0</v>
      </c>
      <c r="K10" s="27">
        <v>2</v>
      </c>
    </row>
    <row r="11" spans="1:11">
      <c r="A11" s="20">
        <v>9</v>
      </c>
      <c r="B11" s="22" t="s">
        <v>62</v>
      </c>
      <c r="C11" s="22"/>
      <c r="D11" s="22" t="s">
        <v>41</v>
      </c>
      <c r="E11" s="22">
        <v>5</v>
      </c>
      <c r="F11" s="26"/>
      <c r="G11" s="24">
        <f t="shared" si="0"/>
        <v>0</v>
      </c>
      <c r="H11" s="25">
        <v>0.08</v>
      </c>
      <c r="I11" s="24">
        <f t="shared" si="1"/>
        <v>0</v>
      </c>
      <c r="J11" s="24">
        <f t="shared" si="2"/>
        <v>0</v>
      </c>
      <c r="K11" s="27">
        <v>2</v>
      </c>
    </row>
    <row r="12" spans="1:11">
      <c r="A12" s="20">
        <v>10</v>
      </c>
      <c r="B12" s="22" t="s">
        <v>63</v>
      </c>
      <c r="C12" s="22"/>
      <c r="D12" s="22" t="s">
        <v>41</v>
      </c>
      <c r="E12" s="22">
        <v>15</v>
      </c>
      <c r="F12" s="26"/>
      <c r="G12" s="24">
        <f t="shared" si="0"/>
        <v>0</v>
      </c>
      <c r="H12" s="25">
        <v>0.08</v>
      </c>
      <c r="I12" s="24">
        <f t="shared" si="1"/>
        <v>0</v>
      </c>
      <c r="J12" s="24">
        <f t="shared" si="2"/>
        <v>0</v>
      </c>
      <c r="K12" s="27">
        <v>2</v>
      </c>
    </row>
    <row r="13" spans="1:11">
      <c r="A13" s="20">
        <v>11</v>
      </c>
      <c r="B13" s="22" t="s">
        <v>64</v>
      </c>
      <c r="C13" s="22"/>
      <c r="D13" s="22" t="s">
        <v>41</v>
      </c>
      <c r="E13" s="22">
        <v>15</v>
      </c>
      <c r="F13" s="26"/>
      <c r="G13" s="24">
        <f t="shared" si="0"/>
        <v>0</v>
      </c>
      <c r="H13" s="25">
        <v>0.08</v>
      </c>
      <c r="I13" s="24">
        <f t="shared" si="1"/>
        <v>0</v>
      </c>
      <c r="J13" s="24">
        <f t="shared" si="2"/>
        <v>0</v>
      </c>
      <c r="K13" s="27">
        <v>2</v>
      </c>
    </row>
    <row r="14" spans="1:11" ht="22.5">
      <c r="A14" s="20">
        <v>12</v>
      </c>
      <c r="B14" s="21" t="s">
        <v>65</v>
      </c>
      <c r="C14" s="21"/>
      <c r="D14" s="21" t="s">
        <v>66</v>
      </c>
      <c r="E14" s="22">
        <v>50</v>
      </c>
      <c r="F14" s="26"/>
      <c r="G14" s="24">
        <f t="shared" si="0"/>
        <v>0</v>
      </c>
      <c r="H14" s="25">
        <v>0.08</v>
      </c>
      <c r="I14" s="24">
        <f t="shared" si="1"/>
        <v>0</v>
      </c>
      <c r="J14" s="24">
        <f t="shared" si="2"/>
        <v>0</v>
      </c>
      <c r="K14" s="27">
        <v>2</v>
      </c>
    </row>
    <row r="15" spans="1:11" ht="22.5">
      <c r="A15" s="20">
        <v>13</v>
      </c>
      <c r="B15" s="21" t="s">
        <v>67</v>
      </c>
      <c r="C15" s="21"/>
      <c r="D15" s="21" t="s">
        <v>66</v>
      </c>
      <c r="E15" s="22">
        <v>500</v>
      </c>
      <c r="F15" s="26"/>
      <c r="G15" s="24">
        <f t="shared" si="0"/>
        <v>0</v>
      </c>
      <c r="H15" s="25">
        <v>0.08</v>
      </c>
      <c r="I15" s="24">
        <f t="shared" si="1"/>
        <v>0</v>
      </c>
      <c r="J15" s="24">
        <f t="shared" si="2"/>
        <v>0</v>
      </c>
      <c r="K15" s="27">
        <v>2</v>
      </c>
    </row>
    <row r="16" spans="1:11" ht="22.5">
      <c r="A16" s="20">
        <v>14</v>
      </c>
      <c r="B16" s="21" t="s">
        <v>68</v>
      </c>
      <c r="C16" s="21"/>
      <c r="D16" s="21" t="s">
        <v>66</v>
      </c>
      <c r="E16" s="22">
        <v>100</v>
      </c>
      <c r="F16" s="26"/>
      <c r="G16" s="24">
        <f t="shared" si="0"/>
        <v>0</v>
      </c>
      <c r="H16" s="25">
        <v>0.08</v>
      </c>
      <c r="I16" s="24">
        <f t="shared" si="1"/>
        <v>0</v>
      </c>
      <c r="J16" s="24">
        <f t="shared" si="2"/>
        <v>0</v>
      </c>
      <c r="K16" s="27">
        <v>2</v>
      </c>
    </row>
    <row r="17" spans="1:11" ht="78.75">
      <c r="A17" s="20">
        <v>15</v>
      </c>
      <c r="B17" s="27" t="s">
        <v>69</v>
      </c>
      <c r="C17" s="27"/>
      <c r="D17" s="27" t="s">
        <v>41</v>
      </c>
      <c r="E17" s="27">
        <v>5</v>
      </c>
      <c r="F17" s="26"/>
      <c r="G17" s="24">
        <f t="shared" si="0"/>
        <v>0</v>
      </c>
      <c r="H17" s="25">
        <v>0.08</v>
      </c>
      <c r="I17" s="24">
        <f t="shared" si="1"/>
        <v>0</v>
      </c>
      <c r="J17" s="24">
        <f t="shared" si="2"/>
        <v>0</v>
      </c>
      <c r="K17" s="27">
        <v>2</v>
      </c>
    </row>
    <row r="18" spans="1:11" ht="78.75">
      <c r="A18" s="20">
        <v>16</v>
      </c>
      <c r="B18" s="27" t="s">
        <v>70</v>
      </c>
      <c r="C18" s="27"/>
      <c r="D18" s="27" t="s">
        <v>41</v>
      </c>
      <c r="E18" s="27">
        <v>5</v>
      </c>
      <c r="F18" s="26"/>
      <c r="G18" s="24">
        <f t="shared" si="0"/>
        <v>0</v>
      </c>
      <c r="H18" s="25">
        <v>0.08</v>
      </c>
      <c r="I18" s="24">
        <f t="shared" si="1"/>
        <v>0</v>
      </c>
      <c r="J18" s="24">
        <f t="shared" si="2"/>
        <v>0</v>
      </c>
      <c r="K18" s="27">
        <v>2</v>
      </c>
    </row>
    <row r="19" spans="1:11">
      <c r="A19" s="20">
        <v>17</v>
      </c>
      <c r="B19" s="22" t="s">
        <v>71</v>
      </c>
      <c r="C19" s="22"/>
      <c r="D19" s="22" t="s">
        <v>41</v>
      </c>
      <c r="E19" s="22">
        <v>50</v>
      </c>
      <c r="F19" s="26"/>
      <c r="G19" s="24">
        <f t="shared" si="0"/>
        <v>0</v>
      </c>
      <c r="H19" s="25">
        <v>0.08</v>
      </c>
      <c r="I19" s="24">
        <f t="shared" si="1"/>
        <v>0</v>
      </c>
      <c r="J19" s="24">
        <f t="shared" si="2"/>
        <v>0</v>
      </c>
      <c r="K19" s="27">
        <v>2</v>
      </c>
    </row>
    <row r="20" spans="1:11">
      <c r="A20" s="20">
        <v>18</v>
      </c>
      <c r="B20" s="22" t="s">
        <v>72</v>
      </c>
      <c r="C20" s="22"/>
      <c r="D20" s="22" t="s">
        <v>41</v>
      </c>
      <c r="E20" s="22">
        <v>50</v>
      </c>
      <c r="F20" s="26"/>
      <c r="G20" s="24">
        <f t="shared" si="0"/>
        <v>0</v>
      </c>
      <c r="H20" s="25">
        <v>0.08</v>
      </c>
      <c r="I20" s="24">
        <f t="shared" si="1"/>
        <v>0</v>
      </c>
      <c r="J20" s="24">
        <f t="shared" si="2"/>
        <v>0</v>
      </c>
      <c r="K20" s="27">
        <v>2</v>
      </c>
    </row>
    <row r="21" spans="1:11" ht="33.75">
      <c r="A21" s="20">
        <v>19</v>
      </c>
      <c r="B21" s="21" t="s">
        <v>122</v>
      </c>
      <c r="C21" s="22"/>
      <c r="D21" s="21" t="s">
        <v>54</v>
      </c>
      <c r="E21" s="21">
        <v>3</v>
      </c>
      <c r="F21" s="23"/>
      <c r="G21" s="24">
        <f t="shared" si="0"/>
        <v>0</v>
      </c>
      <c r="H21" s="25">
        <v>0.08</v>
      </c>
      <c r="I21" s="24">
        <f t="shared" si="1"/>
        <v>0</v>
      </c>
      <c r="J21" s="24">
        <f t="shared" si="2"/>
        <v>0</v>
      </c>
      <c r="K21" s="27">
        <v>2</v>
      </c>
    </row>
    <row r="22" spans="1:11" ht="45">
      <c r="A22" s="20">
        <v>20</v>
      </c>
      <c r="B22" s="21" t="s">
        <v>73</v>
      </c>
      <c r="C22" s="22"/>
      <c r="D22" s="21" t="s">
        <v>54</v>
      </c>
      <c r="E22" s="21">
        <v>20</v>
      </c>
      <c r="F22" s="23"/>
      <c r="G22" s="24">
        <f t="shared" si="0"/>
        <v>0</v>
      </c>
      <c r="H22" s="25">
        <v>0.08</v>
      </c>
      <c r="I22" s="24">
        <f t="shared" si="1"/>
        <v>0</v>
      </c>
      <c r="J22" s="24">
        <f t="shared" si="2"/>
        <v>0</v>
      </c>
      <c r="K22" s="27">
        <v>2</v>
      </c>
    </row>
    <row r="23" spans="1:11">
      <c r="A23" s="20">
        <v>21</v>
      </c>
      <c r="B23" s="27" t="s">
        <v>74</v>
      </c>
      <c r="C23" s="27"/>
      <c r="D23" s="27" t="s">
        <v>41</v>
      </c>
      <c r="E23" s="27">
        <v>100</v>
      </c>
      <c r="F23" s="27"/>
      <c r="G23" s="24">
        <f t="shared" si="0"/>
        <v>0</v>
      </c>
      <c r="H23" s="25">
        <v>0.08</v>
      </c>
      <c r="I23" s="24">
        <f t="shared" si="1"/>
        <v>0</v>
      </c>
      <c r="J23" s="24">
        <f t="shared" si="2"/>
        <v>0</v>
      </c>
      <c r="K23" s="27">
        <v>2</v>
      </c>
    </row>
    <row r="24" spans="1:11" ht="22.5">
      <c r="A24" s="20">
        <v>22</v>
      </c>
      <c r="B24" s="28" t="s">
        <v>75</v>
      </c>
      <c r="C24" s="28"/>
      <c r="D24" s="28" t="s">
        <v>54</v>
      </c>
      <c r="E24" s="28">
        <v>2</v>
      </c>
      <c r="F24" s="29"/>
      <c r="G24" s="30">
        <f t="shared" si="0"/>
        <v>0</v>
      </c>
      <c r="H24" s="31">
        <v>0.08</v>
      </c>
      <c r="I24" s="30">
        <f t="shared" si="1"/>
        <v>0</v>
      </c>
      <c r="J24" s="30">
        <f t="shared" si="2"/>
        <v>0</v>
      </c>
      <c r="K24" s="27">
        <v>2</v>
      </c>
    </row>
    <row r="25" spans="1:11" ht="22.5">
      <c r="A25" s="20">
        <v>23</v>
      </c>
      <c r="B25" s="22" t="s">
        <v>76</v>
      </c>
      <c r="C25" s="22"/>
      <c r="D25" s="22" t="s">
        <v>54</v>
      </c>
      <c r="E25" s="22">
        <v>2</v>
      </c>
      <c r="F25" s="26"/>
      <c r="G25" s="30">
        <f t="shared" si="0"/>
        <v>0</v>
      </c>
      <c r="H25" s="31">
        <v>0.08</v>
      </c>
      <c r="I25" s="30">
        <f t="shared" si="1"/>
        <v>0</v>
      </c>
      <c r="J25" s="30">
        <f t="shared" si="2"/>
        <v>0</v>
      </c>
      <c r="K25" s="27">
        <v>2</v>
      </c>
    </row>
    <row r="26" spans="1:11" ht="112.5">
      <c r="A26" s="20">
        <v>24</v>
      </c>
      <c r="B26" s="20" t="s">
        <v>77</v>
      </c>
      <c r="C26" s="20"/>
      <c r="D26" s="20" t="s">
        <v>41</v>
      </c>
      <c r="E26" s="20">
        <v>10</v>
      </c>
      <c r="F26" s="20"/>
      <c r="G26" s="30">
        <f t="shared" si="0"/>
        <v>0</v>
      </c>
      <c r="H26" s="31">
        <v>0.08</v>
      </c>
      <c r="I26" s="30">
        <f t="shared" si="1"/>
        <v>0</v>
      </c>
      <c r="J26" s="30">
        <f t="shared" si="2"/>
        <v>0</v>
      </c>
      <c r="K26" s="27">
        <v>2</v>
      </c>
    </row>
    <row r="27" spans="1:11" ht="112.5">
      <c r="A27" s="20">
        <v>25</v>
      </c>
      <c r="B27" s="20" t="s">
        <v>78</v>
      </c>
      <c r="C27" s="20"/>
      <c r="D27" s="20" t="s">
        <v>41</v>
      </c>
      <c r="E27" s="20">
        <v>10</v>
      </c>
      <c r="F27" s="20"/>
      <c r="G27" s="24">
        <f t="shared" si="0"/>
        <v>0</v>
      </c>
      <c r="H27" s="25">
        <v>0.08</v>
      </c>
      <c r="I27" s="24">
        <f t="shared" si="1"/>
        <v>0</v>
      </c>
      <c r="J27" s="24">
        <f t="shared" si="2"/>
        <v>0</v>
      </c>
      <c r="K27" s="27">
        <v>2</v>
      </c>
    </row>
    <row r="28" spans="1:11">
      <c r="A28" s="20">
        <v>26</v>
      </c>
      <c r="B28" s="21" t="s">
        <v>79</v>
      </c>
      <c r="C28" s="21"/>
      <c r="D28" s="21" t="s">
        <v>54</v>
      </c>
      <c r="E28" s="21">
        <v>5</v>
      </c>
      <c r="F28" s="21"/>
      <c r="G28" s="24">
        <f t="shared" si="0"/>
        <v>0</v>
      </c>
      <c r="H28" s="25">
        <v>0.08</v>
      </c>
      <c r="I28" s="24">
        <f t="shared" si="1"/>
        <v>0</v>
      </c>
      <c r="J28" s="24">
        <f t="shared" si="2"/>
        <v>0</v>
      </c>
      <c r="K28" s="27">
        <v>2</v>
      </c>
    </row>
    <row r="29" spans="1:11">
      <c r="A29" s="20">
        <v>27</v>
      </c>
      <c r="B29" s="21" t="s">
        <v>80</v>
      </c>
      <c r="C29" s="21"/>
      <c r="D29" s="21" t="s">
        <v>54</v>
      </c>
      <c r="E29" s="21">
        <v>15</v>
      </c>
      <c r="F29" s="21"/>
      <c r="G29" s="24">
        <f t="shared" si="0"/>
        <v>0</v>
      </c>
      <c r="H29" s="25">
        <v>0.08</v>
      </c>
      <c r="I29" s="24">
        <f t="shared" si="1"/>
        <v>0</v>
      </c>
      <c r="J29" s="24">
        <f t="shared" si="2"/>
        <v>0</v>
      </c>
      <c r="K29" s="27">
        <v>2</v>
      </c>
    </row>
    <row r="30" spans="1:11" ht="90">
      <c r="A30" s="20">
        <v>28</v>
      </c>
      <c r="B30" s="21" t="s">
        <v>81</v>
      </c>
      <c r="C30" s="22"/>
      <c r="D30" s="21" t="s">
        <v>54</v>
      </c>
      <c r="E30" s="21">
        <v>5</v>
      </c>
      <c r="F30" s="23"/>
      <c r="G30" s="24">
        <f t="shared" si="0"/>
        <v>0</v>
      </c>
      <c r="H30" s="25">
        <v>0.08</v>
      </c>
      <c r="I30" s="24">
        <f t="shared" si="1"/>
        <v>0</v>
      </c>
      <c r="J30" s="24">
        <f t="shared" si="2"/>
        <v>0</v>
      </c>
      <c r="K30" s="27">
        <v>2</v>
      </c>
    </row>
    <row r="31" spans="1:11">
      <c r="A31" s="20">
        <v>29</v>
      </c>
      <c r="B31" s="32" t="s">
        <v>82</v>
      </c>
      <c r="C31" s="32"/>
      <c r="D31" s="32" t="s">
        <v>54</v>
      </c>
      <c r="E31" s="32">
        <v>30</v>
      </c>
      <c r="F31" s="33"/>
      <c r="G31" s="24">
        <f t="shared" si="0"/>
        <v>0</v>
      </c>
      <c r="H31" s="25">
        <v>0.08</v>
      </c>
      <c r="I31" s="24">
        <f t="shared" si="1"/>
        <v>0</v>
      </c>
      <c r="J31" s="24">
        <f t="shared" si="2"/>
        <v>0</v>
      </c>
      <c r="K31" s="27">
        <v>2</v>
      </c>
    </row>
    <row r="32" spans="1:11">
      <c r="A32" s="20">
        <v>30</v>
      </c>
      <c r="B32" s="32" t="s">
        <v>83</v>
      </c>
      <c r="C32" s="32"/>
      <c r="D32" s="32" t="s">
        <v>54</v>
      </c>
      <c r="E32" s="32">
        <v>50</v>
      </c>
      <c r="F32" s="26"/>
      <c r="G32" s="24">
        <f t="shared" si="0"/>
        <v>0</v>
      </c>
      <c r="H32" s="25">
        <v>0.08</v>
      </c>
      <c r="I32" s="24">
        <f t="shared" si="1"/>
        <v>0</v>
      </c>
      <c r="J32" s="24">
        <f t="shared" si="2"/>
        <v>0</v>
      </c>
      <c r="K32" s="27">
        <v>2</v>
      </c>
    </row>
    <row r="33" spans="1:11" ht="22.5">
      <c r="A33" s="20">
        <v>31</v>
      </c>
      <c r="B33" s="22" t="s">
        <v>84</v>
      </c>
      <c r="C33" s="22"/>
      <c r="D33" s="22" t="s">
        <v>41</v>
      </c>
      <c r="E33" s="22">
        <v>60</v>
      </c>
      <c r="F33" s="26"/>
      <c r="G33" s="24">
        <f t="shared" si="0"/>
        <v>0</v>
      </c>
      <c r="H33" s="25">
        <v>0.08</v>
      </c>
      <c r="I33" s="24">
        <f t="shared" si="1"/>
        <v>0</v>
      </c>
      <c r="J33" s="24">
        <f t="shared" si="2"/>
        <v>0</v>
      </c>
      <c r="K33" s="27">
        <v>2</v>
      </c>
    </row>
    <row r="34" spans="1:11" ht="33.75">
      <c r="A34" s="20">
        <v>32</v>
      </c>
      <c r="B34" s="21" t="s">
        <v>85</v>
      </c>
      <c r="C34" s="21"/>
      <c r="D34" s="21" t="s">
        <v>54</v>
      </c>
      <c r="E34" s="22">
        <v>2</v>
      </c>
      <c r="F34" s="26"/>
      <c r="G34" s="24">
        <f t="shared" si="0"/>
        <v>0</v>
      </c>
      <c r="H34" s="25">
        <v>0.08</v>
      </c>
      <c r="I34" s="24">
        <f t="shared" si="1"/>
        <v>0</v>
      </c>
      <c r="J34" s="24">
        <f t="shared" si="2"/>
        <v>0</v>
      </c>
      <c r="K34" s="27">
        <v>2</v>
      </c>
    </row>
    <row r="35" spans="1:11" ht="33.75">
      <c r="A35" s="20">
        <v>33</v>
      </c>
      <c r="B35" s="21" t="s">
        <v>86</v>
      </c>
      <c r="C35" s="22"/>
      <c r="D35" s="21" t="s">
        <v>54</v>
      </c>
      <c r="E35" s="21">
        <v>30</v>
      </c>
      <c r="F35" s="23"/>
      <c r="G35" s="24">
        <f t="shared" si="0"/>
        <v>0</v>
      </c>
      <c r="H35" s="25">
        <v>0.08</v>
      </c>
      <c r="I35" s="24">
        <f t="shared" si="1"/>
        <v>0</v>
      </c>
      <c r="J35" s="24">
        <f t="shared" si="2"/>
        <v>0</v>
      </c>
      <c r="K35" s="27">
        <v>2</v>
      </c>
    </row>
    <row r="36" spans="1:11" ht="33.75">
      <c r="A36" s="20">
        <v>34</v>
      </c>
      <c r="B36" s="21" t="s">
        <v>87</v>
      </c>
      <c r="C36" s="22"/>
      <c r="D36" s="21" t="s">
        <v>54</v>
      </c>
      <c r="E36" s="21">
        <v>15</v>
      </c>
      <c r="F36" s="23"/>
      <c r="G36" s="24">
        <f t="shared" si="0"/>
        <v>0</v>
      </c>
      <c r="H36" s="25">
        <v>0.08</v>
      </c>
      <c r="I36" s="24">
        <f t="shared" si="1"/>
        <v>0</v>
      </c>
      <c r="J36" s="24">
        <f t="shared" si="2"/>
        <v>0</v>
      </c>
      <c r="K36" s="27">
        <v>2</v>
      </c>
    </row>
    <row r="37" spans="1:11" ht="33.75">
      <c r="A37" s="20">
        <v>35</v>
      </c>
      <c r="B37" s="21" t="s">
        <v>123</v>
      </c>
      <c r="C37" s="22"/>
      <c r="D37" s="21" t="s">
        <v>54</v>
      </c>
      <c r="E37" s="21">
        <v>10</v>
      </c>
      <c r="F37" s="23"/>
      <c r="G37" s="24">
        <f t="shared" si="0"/>
        <v>0</v>
      </c>
      <c r="H37" s="25">
        <v>0.08</v>
      </c>
      <c r="I37" s="24">
        <f t="shared" si="1"/>
        <v>0</v>
      </c>
      <c r="J37" s="24">
        <f t="shared" si="2"/>
        <v>0</v>
      </c>
      <c r="K37" s="27">
        <v>2</v>
      </c>
    </row>
    <row r="38" spans="1:11" ht="67.5">
      <c r="A38" s="20">
        <v>36</v>
      </c>
      <c r="B38" s="20" t="s">
        <v>88</v>
      </c>
      <c r="C38" s="20"/>
      <c r="D38" s="20" t="s">
        <v>54</v>
      </c>
      <c r="E38" s="20">
        <v>5</v>
      </c>
      <c r="F38" s="20"/>
      <c r="G38" s="24">
        <f t="shared" si="0"/>
        <v>0</v>
      </c>
      <c r="H38" s="25">
        <v>0.08</v>
      </c>
      <c r="I38" s="24">
        <f t="shared" si="1"/>
        <v>0</v>
      </c>
      <c r="J38" s="24">
        <f t="shared" si="2"/>
        <v>0</v>
      </c>
      <c r="K38" s="27">
        <v>2</v>
      </c>
    </row>
    <row r="39" spans="1:11" ht="101.25">
      <c r="A39" s="20">
        <v>37</v>
      </c>
      <c r="B39" s="21" t="s">
        <v>124</v>
      </c>
      <c r="C39" s="21"/>
      <c r="D39" s="21" t="s">
        <v>54</v>
      </c>
      <c r="E39" s="22">
        <v>130</v>
      </c>
      <c r="F39" s="23"/>
      <c r="G39" s="24">
        <f t="shared" si="0"/>
        <v>0</v>
      </c>
      <c r="H39" s="25">
        <v>0.08</v>
      </c>
      <c r="I39" s="24">
        <f t="shared" si="1"/>
        <v>0</v>
      </c>
      <c r="J39" s="24">
        <f t="shared" si="2"/>
        <v>0</v>
      </c>
      <c r="K39" s="27">
        <v>2</v>
      </c>
    </row>
    <row r="40" spans="1:11" ht="90">
      <c r="A40" s="20">
        <v>38</v>
      </c>
      <c r="B40" s="21" t="s">
        <v>89</v>
      </c>
      <c r="C40" s="22"/>
      <c r="D40" s="21" t="s">
        <v>54</v>
      </c>
      <c r="E40" s="21">
        <v>2</v>
      </c>
      <c r="F40" s="23"/>
      <c r="G40" s="24">
        <f t="shared" si="0"/>
        <v>0</v>
      </c>
      <c r="H40" s="25">
        <v>0.08</v>
      </c>
      <c r="I40" s="24">
        <f t="shared" si="1"/>
        <v>0</v>
      </c>
      <c r="J40" s="24">
        <f t="shared" si="2"/>
        <v>0</v>
      </c>
      <c r="K40" s="27">
        <v>2</v>
      </c>
    </row>
    <row r="41" spans="1:11" ht="78.75">
      <c r="A41" s="20">
        <v>39</v>
      </c>
      <c r="B41" s="21" t="s">
        <v>90</v>
      </c>
      <c r="C41" s="22"/>
      <c r="D41" s="21" t="s">
        <v>54</v>
      </c>
      <c r="E41" s="21">
        <v>2</v>
      </c>
      <c r="F41" s="23"/>
      <c r="G41" s="24">
        <f t="shared" si="0"/>
        <v>0</v>
      </c>
      <c r="H41" s="25">
        <v>0.08</v>
      </c>
      <c r="I41" s="24">
        <f t="shared" si="1"/>
        <v>0</v>
      </c>
      <c r="J41" s="24">
        <f t="shared" si="2"/>
        <v>0</v>
      </c>
      <c r="K41" s="27">
        <v>2</v>
      </c>
    </row>
    <row r="42" spans="1:11">
      <c r="A42" s="20">
        <v>40</v>
      </c>
      <c r="B42" s="27" t="s">
        <v>91</v>
      </c>
      <c r="C42" s="27"/>
      <c r="D42" s="27" t="s">
        <v>54</v>
      </c>
      <c r="E42" s="27">
        <v>20</v>
      </c>
      <c r="F42" s="34"/>
      <c r="G42" s="24">
        <f t="shared" si="0"/>
        <v>0</v>
      </c>
      <c r="H42" s="25">
        <v>0.08</v>
      </c>
      <c r="I42" s="24">
        <f t="shared" si="1"/>
        <v>0</v>
      </c>
      <c r="J42" s="24">
        <f t="shared" si="2"/>
        <v>0</v>
      </c>
      <c r="K42" s="27">
        <v>2</v>
      </c>
    </row>
    <row r="43" spans="1:11">
      <c r="A43" s="20">
        <v>41</v>
      </c>
      <c r="B43" s="27" t="s">
        <v>92</v>
      </c>
      <c r="C43" s="27"/>
      <c r="D43" s="27" t="s">
        <v>54</v>
      </c>
      <c r="E43" s="27">
        <v>70</v>
      </c>
      <c r="F43" s="34"/>
      <c r="G43" s="24">
        <f t="shared" si="0"/>
        <v>0</v>
      </c>
      <c r="H43" s="25">
        <v>0.08</v>
      </c>
      <c r="I43" s="24">
        <f t="shared" si="1"/>
        <v>0</v>
      </c>
      <c r="J43" s="24">
        <f t="shared" si="2"/>
        <v>0</v>
      </c>
      <c r="K43" s="27">
        <v>2</v>
      </c>
    </row>
    <row r="44" spans="1:11">
      <c r="A44" s="20">
        <v>42</v>
      </c>
      <c r="B44" s="27" t="s">
        <v>93</v>
      </c>
      <c r="C44" s="27"/>
      <c r="D44" s="27" t="s">
        <v>54</v>
      </c>
      <c r="E44" s="27">
        <v>40</v>
      </c>
      <c r="F44" s="34"/>
      <c r="G44" s="24">
        <f t="shared" si="0"/>
        <v>0</v>
      </c>
      <c r="H44" s="25">
        <v>0.08</v>
      </c>
      <c r="I44" s="24">
        <f t="shared" si="1"/>
        <v>0</v>
      </c>
      <c r="J44" s="24">
        <f t="shared" si="2"/>
        <v>0</v>
      </c>
      <c r="K44" s="27">
        <v>2</v>
      </c>
    </row>
    <row r="45" spans="1:11">
      <c r="A45" s="20">
        <v>43</v>
      </c>
      <c r="B45" s="27" t="s">
        <v>94</v>
      </c>
      <c r="C45" s="27"/>
      <c r="D45" s="27" t="s">
        <v>54</v>
      </c>
      <c r="E45" s="27">
        <v>100</v>
      </c>
      <c r="F45" s="34"/>
      <c r="G45" s="24">
        <f t="shared" si="0"/>
        <v>0</v>
      </c>
      <c r="H45" s="25">
        <v>0.08</v>
      </c>
      <c r="I45" s="24">
        <f t="shared" si="1"/>
        <v>0</v>
      </c>
      <c r="J45" s="24">
        <f t="shared" si="2"/>
        <v>0</v>
      </c>
      <c r="K45" s="27">
        <v>2</v>
      </c>
    </row>
    <row r="46" spans="1:11">
      <c r="F46" s="35" t="s">
        <v>30</v>
      </c>
      <c r="G46" s="36">
        <f>SUM(G3:G45)</f>
        <v>0</v>
      </c>
      <c r="J46" s="36">
        <f>SUM(J3:J45)</f>
        <v>0</v>
      </c>
    </row>
  </sheetData>
  <pageMargins left="0.7" right="0.7" top="0.75" bottom="0.75" header="0.3" footer="0.3"/>
  <pageSetup paperSize="9" scale="93" fitToHeight="0" orientation="landscape" r:id="rId1"/>
  <headerFooter>
    <oddHeader>&amp;CZESTAW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B3876-AE44-40F4-9E4B-3736A4337966}">
  <sheetPr>
    <pageSetUpPr fitToPage="1"/>
  </sheetPr>
  <dimension ref="A1:K6"/>
  <sheetViews>
    <sheetView view="pageLayout" zoomScaleNormal="100" workbookViewId="0">
      <selection activeCell="B3" sqref="B3:B5"/>
    </sheetView>
  </sheetViews>
  <sheetFormatPr defaultRowHeight="12.75"/>
  <cols>
    <col min="1" max="1" width="4" style="37" customWidth="1"/>
    <col min="2" max="2" width="39.5703125" style="37" customWidth="1"/>
    <col min="3" max="3" width="13.85546875" style="37" customWidth="1"/>
    <col min="4" max="4" width="7.140625" style="37" customWidth="1"/>
    <col min="5" max="5" width="6.7109375" style="37" customWidth="1"/>
    <col min="6" max="6" width="9.140625" style="37"/>
    <col min="7" max="7" width="13.85546875" style="37" customWidth="1"/>
    <col min="8" max="9" width="9.140625" style="37"/>
    <col min="10" max="10" width="17.140625" style="37" customWidth="1"/>
    <col min="11" max="16384" width="9.140625" style="37"/>
  </cols>
  <sheetData>
    <row r="1" spans="1:11" ht="38.25">
      <c r="A1" s="62" t="s">
        <v>44</v>
      </c>
      <c r="B1" s="62" t="s">
        <v>45</v>
      </c>
      <c r="C1" s="62" t="s">
        <v>46</v>
      </c>
      <c r="D1" s="62" t="s">
        <v>47</v>
      </c>
      <c r="E1" s="62" t="s">
        <v>48</v>
      </c>
      <c r="F1" s="62" t="s">
        <v>9</v>
      </c>
      <c r="G1" s="62" t="s">
        <v>10</v>
      </c>
      <c r="H1" s="62" t="s">
        <v>49</v>
      </c>
      <c r="I1" s="62" t="s">
        <v>12</v>
      </c>
      <c r="J1" s="62" t="s">
        <v>13</v>
      </c>
      <c r="K1" s="63" t="s">
        <v>14</v>
      </c>
    </row>
    <row r="2" spans="1:11">
      <c r="A2" s="38" t="s">
        <v>15</v>
      </c>
      <c r="B2" s="38" t="s">
        <v>16</v>
      </c>
      <c r="C2" s="38" t="s">
        <v>17</v>
      </c>
      <c r="D2" s="38" t="s">
        <v>18</v>
      </c>
      <c r="E2" s="38" t="s">
        <v>19</v>
      </c>
      <c r="F2" s="38" t="s">
        <v>20</v>
      </c>
      <c r="G2" s="38" t="s">
        <v>50</v>
      </c>
      <c r="H2" s="38" t="s">
        <v>22</v>
      </c>
      <c r="I2" s="38" t="s">
        <v>51</v>
      </c>
      <c r="J2" s="38" t="s">
        <v>52</v>
      </c>
      <c r="K2" s="53" t="s">
        <v>29</v>
      </c>
    </row>
    <row r="3" spans="1:11" ht="38.25">
      <c r="A3" s="39">
        <v>1</v>
      </c>
      <c r="B3" s="39" t="s">
        <v>95</v>
      </c>
      <c r="C3" s="40"/>
      <c r="D3" s="40" t="s">
        <v>54</v>
      </c>
      <c r="E3" s="41">
        <v>600</v>
      </c>
      <c r="F3" s="42"/>
      <c r="G3" s="43">
        <f t="shared" ref="G3:G5" si="0">ROUND(E3*F3,2)</f>
        <v>0</v>
      </c>
      <c r="H3" s="44">
        <v>0.08</v>
      </c>
      <c r="I3" s="43">
        <f t="shared" ref="I3:I5" si="1">ROUND(F3+F3*H3,2)</f>
        <v>0</v>
      </c>
      <c r="J3" s="43">
        <f t="shared" ref="J3:J5" si="2">ROUND(E3*I3,2)</f>
        <v>0</v>
      </c>
      <c r="K3" s="53">
        <v>3</v>
      </c>
    </row>
    <row r="4" spans="1:11" ht="38.25">
      <c r="A4" s="39">
        <v>2</v>
      </c>
      <c r="B4" s="39" t="s">
        <v>96</v>
      </c>
      <c r="C4" s="40"/>
      <c r="D4" s="40" t="s">
        <v>54</v>
      </c>
      <c r="E4" s="41">
        <v>3000</v>
      </c>
      <c r="F4" s="42"/>
      <c r="G4" s="43">
        <f t="shared" si="0"/>
        <v>0</v>
      </c>
      <c r="H4" s="44">
        <v>0.08</v>
      </c>
      <c r="I4" s="43">
        <f t="shared" si="1"/>
        <v>0</v>
      </c>
      <c r="J4" s="45">
        <f t="shared" si="2"/>
        <v>0</v>
      </c>
      <c r="K4" s="53">
        <v>3</v>
      </c>
    </row>
    <row r="5" spans="1:11" ht="38.25">
      <c r="A5" s="39">
        <v>3</v>
      </c>
      <c r="B5" s="39" t="s">
        <v>97</v>
      </c>
      <c r="C5" s="40"/>
      <c r="D5" s="40" t="s">
        <v>54</v>
      </c>
      <c r="E5" s="41">
        <v>400</v>
      </c>
      <c r="F5" s="42"/>
      <c r="G5" s="43">
        <f t="shared" si="0"/>
        <v>0</v>
      </c>
      <c r="H5" s="44">
        <v>0.08</v>
      </c>
      <c r="I5" s="43">
        <f t="shared" si="1"/>
        <v>0</v>
      </c>
      <c r="J5" s="43">
        <f t="shared" si="2"/>
        <v>0</v>
      </c>
      <c r="K5" s="53">
        <v>3</v>
      </c>
    </row>
    <row r="6" spans="1:11">
      <c r="F6" s="46" t="s">
        <v>30</v>
      </c>
      <c r="G6" s="47">
        <f>SUM(G3:G5)</f>
        <v>0</v>
      </c>
      <c r="J6" s="47">
        <f>SUM(J3:J5)</f>
        <v>0</v>
      </c>
    </row>
  </sheetData>
  <pageMargins left="0.7" right="0.7" top="0.75" bottom="0.75" header="0.3" footer="0.3"/>
  <pageSetup paperSize="9" scale="94" fitToHeight="0" orientation="landscape" r:id="rId1"/>
  <headerFooter>
    <oddHeader>&amp;CZESTAW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36D49-A58A-4562-9C97-3F4D6F94B474}">
  <sheetPr>
    <pageSetUpPr fitToPage="1"/>
  </sheetPr>
  <dimension ref="A1:K9"/>
  <sheetViews>
    <sheetView view="pageLayout" zoomScaleNormal="100" workbookViewId="0">
      <selection activeCell="B3" sqref="B3:B8"/>
    </sheetView>
  </sheetViews>
  <sheetFormatPr defaultRowHeight="11.25"/>
  <cols>
    <col min="1" max="1" width="3.7109375" style="19" customWidth="1"/>
    <col min="2" max="2" width="38.5703125" style="19" customWidth="1"/>
    <col min="3" max="3" width="14.7109375" style="19" customWidth="1"/>
    <col min="4" max="4" width="7.5703125" style="19" customWidth="1"/>
    <col min="5" max="5" width="6.85546875" style="19" customWidth="1"/>
    <col min="6" max="6" width="9.140625" style="19"/>
    <col min="7" max="7" width="13.85546875" style="19" customWidth="1"/>
    <col min="8" max="9" width="9.140625" style="19"/>
    <col min="10" max="10" width="17.140625" style="19" customWidth="1"/>
    <col min="11" max="16384" width="9.140625" style="19"/>
  </cols>
  <sheetData>
    <row r="1" spans="1:11" ht="33.75">
      <c r="A1" s="60" t="s">
        <v>44</v>
      </c>
      <c r="B1" s="60" t="s">
        <v>45</v>
      </c>
      <c r="C1" s="60" t="s">
        <v>46</v>
      </c>
      <c r="D1" s="60" t="s">
        <v>47</v>
      </c>
      <c r="E1" s="60" t="s">
        <v>48</v>
      </c>
      <c r="F1" s="60" t="s">
        <v>9</v>
      </c>
      <c r="G1" s="60" t="s">
        <v>10</v>
      </c>
      <c r="H1" s="60" t="s">
        <v>49</v>
      </c>
      <c r="I1" s="60" t="s">
        <v>12</v>
      </c>
      <c r="J1" s="60" t="s">
        <v>13</v>
      </c>
      <c r="K1" s="61" t="s">
        <v>14</v>
      </c>
    </row>
    <row r="2" spans="1:11">
      <c r="A2" s="20" t="s">
        <v>15</v>
      </c>
      <c r="B2" s="20" t="s">
        <v>16</v>
      </c>
      <c r="C2" s="20" t="s">
        <v>17</v>
      </c>
      <c r="D2" s="20" t="s">
        <v>18</v>
      </c>
      <c r="E2" s="20" t="s">
        <v>19</v>
      </c>
      <c r="F2" s="20" t="s">
        <v>20</v>
      </c>
      <c r="G2" s="20" t="s">
        <v>50</v>
      </c>
      <c r="H2" s="20" t="s">
        <v>22</v>
      </c>
      <c r="I2" s="20" t="s">
        <v>51</v>
      </c>
      <c r="J2" s="20" t="s">
        <v>52</v>
      </c>
      <c r="K2" s="27" t="s">
        <v>29</v>
      </c>
    </row>
    <row r="3" spans="1:11" ht="67.5">
      <c r="A3" s="20">
        <v>1</v>
      </c>
      <c r="B3" s="22" t="s">
        <v>98</v>
      </c>
      <c r="C3" s="48"/>
      <c r="D3" s="49" t="s">
        <v>54</v>
      </c>
      <c r="E3" s="50">
        <v>3</v>
      </c>
      <c r="F3" s="51"/>
      <c r="G3" s="24">
        <f t="shared" ref="G3:G8" si="0">ROUND(E3*F3,2)</f>
        <v>0</v>
      </c>
      <c r="H3" s="25">
        <v>0.08</v>
      </c>
      <c r="I3" s="24">
        <f t="shared" ref="I3:I8" si="1">ROUND(F3+F3*H3,2)</f>
        <v>0</v>
      </c>
      <c r="J3" s="24">
        <f t="shared" ref="J3:J8" si="2">ROUND(E3*I3,2)</f>
        <v>0</v>
      </c>
      <c r="K3" s="27">
        <v>4</v>
      </c>
    </row>
    <row r="4" spans="1:11" ht="45">
      <c r="A4" s="20">
        <v>2</v>
      </c>
      <c r="B4" s="22" t="s">
        <v>99</v>
      </c>
      <c r="C4" s="48"/>
      <c r="D4" s="49" t="s">
        <v>100</v>
      </c>
      <c r="E4" s="50">
        <v>1200</v>
      </c>
      <c r="F4" s="51"/>
      <c r="G4" s="24">
        <f t="shared" si="0"/>
        <v>0</v>
      </c>
      <c r="H4" s="25">
        <v>0.08</v>
      </c>
      <c r="I4" s="24">
        <f t="shared" si="1"/>
        <v>0</v>
      </c>
      <c r="J4" s="24">
        <f t="shared" si="2"/>
        <v>0</v>
      </c>
      <c r="K4" s="27">
        <v>4</v>
      </c>
    </row>
    <row r="5" spans="1:11" ht="45">
      <c r="A5" s="20">
        <v>3</v>
      </c>
      <c r="B5" s="22" t="s">
        <v>101</v>
      </c>
      <c r="C5" s="48"/>
      <c r="D5" s="49" t="s">
        <v>41</v>
      </c>
      <c r="E5" s="50">
        <v>2400</v>
      </c>
      <c r="F5" s="52"/>
      <c r="G5" s="24">
        <f t="shared" si="0"/>
        <v>0</v>
      </c>
      <c r="H5" s="25">
        <v>0.08</v>
      </c>
      <c r="I5" s="24">
        <f t="shared" si="1"/>
        <v>0</v>
      </c>
      <c r="J5" s="24">
        <f t="shared" si="2"/>
        <v>0</v>
      </c>
      <c r="K5" s="27">
        <v>4</v>
      </c>
    </row>
    <row r="6" spans="1:11" ht="22.5">
      <c r="A6" s="20">
        <v>4</v>
      </c>
      <c r="B6" s="22" t="s">
        <v>102</v>
      </c>
      <c r="C6" s="48"/>
      <c r="D6" s="49" t="s">
        <v>103</v>
      </c>
      <c r="E6" s="50">
        <v>18000</v>
      </c>
      <c r="F6" s="51"/>
      <c r="G6" s="24">
        <f t="shared" si="0"/>
        <v>0</v>
      </c>
      <c r="H6" s="25">
        <v>0.08</v>
      </c>
      <c r="I6" s="24">
        <f t="shared" si="1"/>
        <v>0</v>
      </c>
      <c r="J6" s="24">
        <f t="shared" si="2"/>
        <v>0</v>
      </c>
      <c r="K6" s="27">
        <v>4</v>
      </c>
    </row>
    <row r="7" spans="1:11" ht="22.5">
      <c r="A7" s="20">
        <v>5</v>
      </c>
      <c r="B7" s="22" t="s">
        <v>104</v>
      </c>
      <c r="C7" s="48"/>
      <c r="D7" s="49" t="s">
        <v>54</v>
      </c>
      <c r="E7" s="50">
        <v>2000</v>
      </c>
      <c r="F7" s="51"/>
      <c r="G7" s="24">
        <f t="shared" si="0"/>
        <v>0</v>
      </c>
      <c r="H7" s="25">
        <v>0.08</v>
      </c>
      <c r="I7" s="24">
        <f t="shared" si="1"/>
        <v>0</v>
      </c>
      <c r="J7" s="30">
        <f t="shared" si="2"/>
        <v>0</v>
      </c>
      <c r="K7" s="27">
        <v>4</v>
      </c>
    </row>
    <row r="8" spans="1:11" ht="22.5">
      <c r="A8" s="20">
        <v>6</v>
      </c>
      <c r="B8" s="22" t="s">
        <v>105</v>
      </c>
      <c r="C8" s="48"/>
      <c r="D8" s="49" t="s">
        <v>54</v>
      </c>
      <c r="E8" s="50">
        <v>10000</v>
      </c>
      <c r="F8" s="51"/>
      <c r="G8" s="24">
        <f t="shared" si="0"/>
        <v>0</v>
      </c>
      <c r="H8" s="25">
        <v>0.08</v>
      </c>
      <c r="I8" s="24">
        <f t="shared" si="1"/>
        <v>0</v>
      </c>
      <c r="J8" s="24">
        <f t="shared" si="2"/>
        <v>0</v>
      </c>
      <c r="K8" s="27">
        <v>4</v>
      </c>
    </row>
    <row r="9" spans="1:11">
      <c r="F9" s="35" t="s">
        <v>30</v>
      </c>
      <c r="G9" s="36">
        <f>SUM(G3:G8)</f>
        <v>0</v>
      </c>
      <c r="J9" s="36">
        <f>SUM(J3:J8)</f>
        <v>0</v>
      </c>
    </row>
  </sheetData>
  <pageMargins left="0.7" right="0.7" top="0.75" bottom="0.75" header="0.3" footer="0.3"/>
  <pageSetup paperSize="9" scale="94" fitToHeight="0" orientation="landscape" r:id="rId1"/>
  <headerFooter>
    <oddHeader>&amp;CZESTAW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B7361-82E1-44C2-B65C-706BFD8E7D66}">
  <sheetPr>
    <pageSetUpPr fitToPage="1"/>
  </sheetPr>
  <dimension ref="A1:K8"/>
  <sheetViews>
    <sheetView view="pageLayout" zoomScaleNormal="100" workbookViewId="0">
      <selection activeCell="B3" sqref="B3:B7"/>
    </sheetView>
  </sheetViews>
  <sheetFormatPr defaultRowHeight="12.75"/>
  <cols>
    <col min="1" max="1" width="3.85546875" style="37" customWidth="1"/>
    <col min="2" max="2" width="37.5703125" style="37" customWidth="1"/>
    <col min="3" max="3" width="12.5703125" style="37" customWidth="1"/>
    <col min="4" max="6" width="9.140625" style="37"/>
    <col min="7" max="7" width="13.85546875" style="37" customWidth="1"/>
    <col min="8" max="9" width="9.140625" style="37"/>
    <col min="10" max="10" width="17.140625" style="37" customWidth="1"/>
    <col min="11" max="16384" width="9.140625" style="37"/>
  </cols>
  <sheetData>
    <row r="1" spans="1:11" ht="51">
      <c r="A1" s="62" t="s">
        <v>44</v>
      </c>
      <c r="B1" s="62" t="s">
        <v>45</v>
      </c>
      <c r="C1" s="62" t="s">
        <v>46</v>
      </c>
      <c r="D1" s="62" t="s">
        <v>47</v>
      </c>
      <c r="E1" s="62" t="s">
        <v>48</v>
      </c>
      <c r="F1" s="62" t="s">
        <v>9</v>
      </c>
      <c r="G1" s="62" t="s">
        <v>10</v>
      </c>
      <c r="H1" s="62" t="s">
        <v>49</v>
      </c>
      <c r="I1" s="62" t="s">
        <v>12</v>
      </c>
      <c r="J1" s="62" t="s">
        <v>13</v>
      </c>
      <c r="K1" s="63" t="s">
        <v>14</v>
      </c>
    </row>
    <row r="2" spans="1:11">
      <c r="A2" s="38" t="s">
        <v>15</v>
      </c>
      <c r="B2" s="38" t="s">
        <v>16</v>
      </c>
      <c r="C2" s="38" t="s">
        <v>17</v>
      </c>
      <c r="D2" s="38" t="s">
        <v>18</v>
      </c>
      <c r="E2" s="38" t="s">
        <v>19</v>
      </c>
      <c r="F2" s="38" t="s">
        <v>20</v>
      </c>
      <c r="G2" s="38" t="s">
        <v>50</v>
      </c>
      <c r="H2" s="38" t="s">
        <v>22</v>
      </c>
      <c r="I2" s="38" t="s">
        <v>51</v>
      </c>
      <c r="J2" s="38" t="s">
        <v>52</v>
      </c>
      <c r="K2" s="53" t="s">
        <v>29</v>
      </c>
    </row>
    <row r="3" spans="1:11" ht="51">
      <c r="A3" s="38">
        <v>1</v>
      </c>
      <c r="B3" s="39" t="s">
        <v>106</v>
      </c>
      <c r="C3" s="39"/>
      <c r="D3" s="39" t="s">
        <v>41</v>
      </c>
      <c r="E3" s="39">
        <v>100</v>
      </c>
      <c r="F3" s="54"/>
      <c r="G3" s="43">
        <f t="shared" ref="G3:G7" si="0">ROUND(E3*F3,2)</f>
        <v>0</v>
      </c>
      <c r="H3" s="44">
        <v>0.08</v>
      </c>
      <c r="I3" s="43">
        <f t="shared" ref="I3:I7" si="1">ROUND(F3+F3*H3,2)</f>
        <v>0</v>
      </c>
      <c r="J3" s="43">
        <f t="shared" ref="J3:J7" si="2">ROUND(E3*I3,2)</f>
        <v>0</v>
      </c>
      <c r="K3" s="53">
        <v>5</v>
      </c>
    </row>
    <row r="4" spans="1:11" ht="51">
      <c r="A4" s="38">
        <v>2</v>
      </c>
      <c r="B4" s="39" t="s">
        <v>107</v>
      </c>
      <c r="C4" s="39"/>
      <c r="D4" s="39" t="s">
        <v>41</v>
      </c>
      <c r="E4" s="39">
        <v>400</v>
      </c>
      <c r="F4" s="54"/>
      <c r="G4" s="43">
        <f t="shared" si="0"/>
        <v>0</v>
      </c>
      <c r="H4" s="44">
        <v>0.08</v>
      </c>
      <c r="I4" s="43">
        <f t="shared" si="1"/>
        <v>0</v>
      </c>
      <c r="J4" s="43">
        <f t="shared" si="2"/>
        <v>0</v>
      </c>
      <c r="K4" s="53">
        <v>5</v>
      </c>
    </row>
    <row r="5" spans="1:11" ht="51">
      <c r="A5" s="38">
        <v>3</v>
      </c>
      <c r="B5" s="39" t="s">
        <v>108</v>
      </c>
      <c r="C5" s="39"/>
      <c r="D5" s="39" t="s">
        <v>54</v>
      </c>
      <c r="E5" s="39">
        <v>600</v>
      </c>
      <c r="F5" s="54"/>
      <c r="G5" s="43">
        <f t="shared" si="0"/>
        <v>0</v>
      </c>
      <c r="H5" s="44">
        <v>0.08</v>
      </c>
      <c r="I5" s="43">
        <f t="shared" si="1"/>
        <v>0</v>
      </c>
      <c r="J5" s="43">
        <f t="shared" si="2"/>
        <v>0</v>
      </c>
      <c r="K5" s="53">
        <v>5</v>
      </c>
    </row>
    <row r="6" spans="1:11" ht="38.25">
      <c r="A6" s="38">
        <v>4</v>
      </c>
      <c r="B6" s="39" t="s">
        <v>109</v>
      </c>
      <c r="C6" s="39"/>
      <c r="D6" s="39" t="s">
        <v>54</v>
      </c>
      <c r="E6" s="39">
        <v>100</v>
      </c>
      <c r="F6" s="54"/>
      <c r="G6" s="43">
        <f t="shared" si="0"/>
        <v>0</v>
      </c>
      <c r="H6" s="44">
        <v>0.08</v>
      </c>
      <c r="I6" s="43">
        <f t="shared" si="1"/>
        <v>0</v>
      </c>
      <c r="J6" s="43">
        <f t="shared" si="2"/>
        <v>0</v>
      </c>
      <c r="K6" s="53">
        <v>5</v>
      </c>
    </row>
    <row r="7" spans="1:11" ht="25.5">
      <c r="A7" s="38">
        <v>5</v>
      </c>
      <c r="B7" s="39" t="s">
        <v>110</v>
      </c>
      <c r="C7" s="39"/>
      <c r="D7" s="39" t="s">
        <v>54</v>
      </c>
      <c r="E7" s="39">
        <v>30</v>
      </c>
      <c r="F7" s="54"/>
      <c r="G7" s="43">
        <f t="shared" si="0"/>
        <v>0</v>
      </c>
      <c r="H7" s="44">
        <v>0.08</v>
      </c>
      <c r="I7" s="43">
        <f t="shared" si="1"/>
        <v>0</v>
      </c>
      <c r="J7" s="43">
        <f t="shared" si="2"/>
        <v>0</v>
      </c>
      <c r="K7" s="53">
        <v>5</v>
      </c>
    </row>
    <row r="8" spans="1:11">
      <c r="F8" s="46" t="s">
        <v>30</v>
      </c>
      <c r="G8" s="47">
        <f>SUM(G3:G7)</f>
        <v>0</v>
      </c>
      <c r="J8" s="47">
        <f>SUM(J3:J7)</f>
        <v>0</v>
      </c>
    </row>
  </sheetData>
  <pageMargins left="0.7" right="0.7" top="0.75" bottom="0.75" header="0.3" footer="0.3"/>
  <pageSetup paperSize="9" scale="93" fitToHeight="0" orientation="landscape" r:id="rId1"/>
  <headerFooter>
    <oddHeader>&amp;CZESTAW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83CD6-E74F-4D57-BED0-B0C440F85B27}">
  <sheetPr>
    <pageSetUpPr fitToPage="1"/>
  </sheetPr>
  <dimension ref="A1:K9"/>
  <sheetViews>
    <sheetView view="pageLayout" zoomScaleNormal="100" workbookViewId="0">
      <selection activeCell="B3" sqref="B3:B8"/>
    </sheetView>
  </sheetViews>
  <sheetFormatPr defaultRowHeight="12.75"/>
  <cols>
    <col min="1" max="1" width="4.42578125" style="37" customWidth="1"/>
    <col min="2" max="2" width="43.28515625" style="37" customWidth="1"/>
    <col min="3" max="3" width="10.7109375" style="37" customWidth="1"/>
    <col min="4" max="4" width="7" style="37" customWidth="1"/>
    <col min="5" max="5" width="6.85546875" style="37" customWidth="1"/>
    <col min="6" max="6" width="9.140625" style="37"/>
    <col min="7" max="7" width="13.85546875" style="37" customWidth="1"/>
    <col min="8" max="9" width="9.140625" style="37"/>
    <col min="10" max="10" width="17.140625" style="37" customWidth="1"/>
    <col min="11" max="16384" width="9.140625" style="37"/>
  </cols>
  <sheetData>
    <row r="1" spans="1:11" ht="51">
      <c r="A1" s="62" t="s">
        <v>44</v>
      </c>
      <c r="B1" s="62" t="s">
        <v>45</v>
      </c>
      <c r="C1" s="62" t="s">
        <v>46</v>
      </c>
      <c r="D1" s="62" t="s">
        <v>47</v>
      </c>
      <c r="E1" s="62" t="s">
        <v>48</v>
      </c>
      <c r="F1" s="62" t="s">
        <v>9</v>
      </c>
      <c r="G1" s="62" t="s">
        <v>10</v>
      </c>
      <c r="H1" s="62" t="s">
        <v>49</v>
      </c>
      <c r="I1" s="62" t="s">
        <v>12</v>
      </c>
      <c r="J1" s="62" t="s">
        <v>13</v>
      </c>
      <c r="K1" s="63" t="s">
        <v>14</v>
      </c>
    </row>
    <row r="2" spans="1:11">
      <c r="A2" s="38" t="s">
        <v>15</v>
      </c>
      <c r="B2" s="38" t="s">
        <v>16</v>
      </c>
      <c r="C2" s="38" t="s">
        <v>17</v>
      </c>
      <c r="D2" s="38" t="s">
        <v>18</v>
      </c>
      <c r="E2" s="38" t="s">
        <v>19</v>
      </c>
      <c r="F2" s="38" t="s">
        <v>20</v>
      </c>
      <c r="G2" s="38" t="s">
        <v>50</v>
      </c>
      <c r="H2" s="38" t="s">
        <v>22</v>
      </c>
      <c r="I2" s="38" t="s">
        <v>51</v>
      </c>
      <c r="J2" s="38" t="s">
        <v>52</v>
      </c>
      <c r="K2" s="53" t="s">
        <v>29</v>
      </c>
    </row>
    <row r="3" spans="1:11" ht="51">
      <c r="A3" s="38">
        <v>1</v>
      </c>
      <c r="B3" s="39" t="s">
        <v>111</v>
      </c>
      <c r="C3" s="39"/>
      <c r="D3" s="39" t="s">
        <v>41</v>
      </c>
      <c r="E3" s="39">
        <v>2200</v>
      </c>
      <c r="F3" s="54"/>
      <c r="G3" s="43">
        <f t="shared" ref="G3:G8" si="0">ROUND(E3*F3,2)</f>
        <v>0</v>
      </c>
      <c r="H3" s="44">
        <v>0.08</v>
      </c>
      <c r="I3" s="43">
        <f t="shared" ref="I3:I8" si="1">ROUND(F3+F3*H3,2)</f>
        <v>0</v>
      </c>
      <c r="J3" s="43">
        <f t="shared" ref="J3:J8" si="2">ROUND(E3*I3,2)</f>
        <v>0</v>
      </c>
      <c r="K3" s="53">
        <v>6</v>
      </c>
    </row>
    <row r="4" spans="1:11" ht="51">
      <c r="A4" s="38">
        <v>2</v>
      </c>
      <c r="B4" s="39" t="s">
        <v>112</v>
      </c>
      <c r="C4" s="39"/>
      <c r="D4" s="39" t="s">
        <v>41</v>
      </c>
      <c r="E4" s="39">
        <v>1200</v>
      </c>
      <c r="F4" s="54"/>
      <c r="G4" s="43">
        <f t="shared" si="0"/>
        <v>0</v>
      </c>
      <c r="H4" s="44">
        <v>0.08</v>
      </c>
      <c r="I4" s="43">
        <f t="shared" si="1"/>
        <v>0</v>
      </c>
      <c r="J4" s="43">
        <f t="shared" si="2"/>
        <v>0</v>
      </c>
      <c r="K4" s="53">
        <v>6</v>
      </c>
    </row>
    <row r="5" spans="1:11" ht="51">
      <c r="A5" s="38">
        <v>3</v>
      </c>
      <c r="B5" s="39" t="s">
        <v>113</v>
      </c>
      <c r="C5" s="39"/>
      <c r="D5" s="39" t="s">
        <v>41</v>
      </c>
      <c r="E5" s="39">
        <v>600</v>
      </c>
      <c r="F5" s="54"/>
      <c r="G5" s="43">
        <f t="shared" si="0"/>
        <v>0</v>
      </c>
      <c r="H5" s="44">
        <v>0.08</v>
      </c>
      <c r="I5" s="43">
        <f t="shared" si="1"/>
        <v>0</v>
      </c>
      <c r="J5" s="43">
        <f t="shared" si="2"/>
        <v>0</v>
      </c>
      <c r="K5" s="53">
        <v>6</v>
      </c>
    </row>
    <row r="6" spans="1:11" ht="38.25">
      <c r="A6" s="38">
        <v>4</v>
      </c>
      <c r="B6" s="39" t="s">
        <v>114</v>
      </c>
      <c r="C6" s="39"/>
      <c r="D6" s="39" t="s">
        <v>41</v>
      </c>
      <c r="E6" s="39">
        <v>200</v>
      </c>
      <c r="F6" s="54"/>
      <c r="G6" s="43">
        <f t="shared" si="0"/>
        <v>0</v>
      </c>
      <c r="H6" s="44">
        <v>0.08</v>
      </c>
      <c r="I6" s="43">
        <f t="shared" si="1"/>
        <v>0</v>
      </c>
      <c r="J6" s="43">
        <f t="shared" si="2"/>
        <v>0</v>
      </c>
      <c r="K6" s="53">
        <v>6</v>
      </c>
    </row>
    <row r="7" spans="1:11" ht="38.25">
      <c r="A7" s="38">
        <v>5</v>
      </c>
      <c r="B7" s="39" t="s">
        <v>115</v>
      </c>
      <c r="C7" s="39"/>
      <c r="D7" s="39" t="s">
        <v>41</v>
      </c>
      <c r="E7" s="39">
        <v>400</v>
      </c>
      <c r="F7" s="54"/>
      <c r="G7" s="43">
        <f t="shared" si="0"/>
        <v>0</v>
      </c>
      <c r="H7" s="44">
        <v>0.08</v>
      </c>
      <c r="I7" s="43">
        <f t="shared" si="1"/>
        <v>0</v>
      </c>
      <c r="J7" s="43">
        <f t="shared" si="2"/>
        <v>0</v>
      </c>
      <c r="K7" s="53">
        <v>6</v>
      </c>
    </row>
    <row r="8" spans="1:11" ht="38.25">
      <c r="A8" s="38">
        <v>6</v>
      </c>
      <c r="B8" s="39" t="s">
        <v>116</v>
      </c>
      <c r="C8" s="39"/>
      <c r="D8" s="39" t="s">
        <v>41</v>
      </c>
      <c r="E8" s="39">
        <v>700</v>
      </c>
      <c r="F8" s="54"/>
      <c r="G8" s="43">
        <f t="shared" si="0"/>
        <v>0</v>
      </c>
      <c r="H8" s="44">
        <v>0.08</v>
      </c>
      <c r="I8" s="43">
        <f t="shared" si="1"/>
        <v>0</v>
      </c>
      <c r="J8" s="43">
        <f t="shared" si="2"/>
        <v>0</v>
      </c>
      <c r="K8" s="53">
        <v>6</v>
      </c>
    </row>
    <row r="9" spans="1:11">
      <c r="F9" s="46" t="s">
        <v>30</v>
      </c>
      <c r="G9" s="47">
        <f>SUM(G3:G8)</f>
        <v>0</v>
      </c>
      <c r="J9" s="47">
        <f>SUM(J3:J8)</f>
        <v>0</v>
      </c>
    </row>
  </sheetData>
  <pageMargins left="0.7" right="0.7" top="0.75" bottom="0.75" header="0.3" footer="0.3"/>
  <pageSetup paperSize="9" scale="93" fitToHeight="0" orientation="landscape" r:id="rId1"/>
  <headerFooter>
    <oddHeader>&amp;CZESTAW 6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228BB-78F0-4B67-AFE8-630792FCF4DF}">
  <sheetPr>
    <pageSetUpPr fitToPage="1"/>
  </sheetPr>
  <dimension ref="A1:K10"/>
  <sheetViews>
    <sheetView view="pageLayout" topLeftCell="A2" zoomScaleNormal="100" workbookViewId="0">
      <selection activeCell="B3" sqref="B3:B9"/>
    </sheetView>
  </sheetViews>
  <sheetFormatPr defaultRowHeight="12.75"/>
  <cols>
    <col min="1" max="1" width="3.85546875" style="55" customWidth="1"/>
    <col min="2" max="2" width="45.5703125" style="55" customWidth="1"/>
    <col min="3" max="3" width="12.7109375" style="55" customWidth="1"/>
    <col min="4" max="4" width="8.42578125" style="55" customWidth="1"/>
    <col min="5" max="5" width="6.5703125" style="55" customWidth="1"/>
    <col min="6" max="6" width="9.140625" style="55"/>
    <col min="7" max="7" width="10.42578125" style="55" customWidth="1"/>
    <col min="8" max="8" width="6.42578125" style="55" customWidth="1"/>
    <col min="9" max="9" width="9.140625" style="55"/>
    <col min="10" max="10" width="17.140625" style="55" customWidth="1"/>
    <col min="11" max="16384" width="9.140625" style="55"/>
  </cols>
  <sheetData>
    <row r="1" spans="1:11" ht="38.25">
      <c r="A1" s="62" t="s">
        <v>44</v>
      </c>
      <c r="B1" s="62" t="s">
        <v>45</v>
      </c>
      <c r="C1" s="62" t="s">
        <v>46</v>
      </c>
      <c r="D1" s="62" t="s">
        <v>47</v>
      </c>
      <c r="E1" s="62" t="s">
        <v>48</v>
      </c>
      <c r="F1" s="62" t="s">
        <v>9</v>
      </c>
      <c r="G1" s="62" t="s">
        <v>10</v>
      </c>
      <c r="H1" s="62" t="s">
        <v>49</v>
      </c>
      <c r="I1" s="62" t="s">
        <v>12</v>
      </c>
      <c r="J1" s="62" t="s">
        <v>13</v>
      </c>
      <c r="K1" s="63" t="s">
        <v>125</v>
      </c>
    </row>
    <row r="2" spans="1:11">
      <c r="A2" s="38" t="s">
        <v>15</v>
      </c>
      <c r="B2" s="38" t="s">
        <v>16</v>
      </c>
      <c r="C2" s="38" t="s">
        <v>17</v>
      </c>
      <c r="D2" s="38" t="s">
        <v>18</v>
      </c>
      <c r="E2" s="38" t="s">
        <v>19</v>
      </c>
      <c r="F2" s="38" t="s">
        <v>20</v>
      </c>
      <c r="G2" s="38" t="s">
        <v>50</v>
      </c>
      <c r="H2" s="38" t="s">
        <v>22</v>
      </c>
      <c r="I2" s="38" t="s">
        <v>51</v>
      </c>
      <c r="J2" s="38" t="s">
        <v>52</v>
      </c>
      <c r="K2" s="53" t="s">
        <v>29</v>
      </c>
    </row>
    <row r="3" spans="1:11" ht="63.75">
      <c r="A3" s="38">
        <v>1</v>
      </c>
      <c r="B3" s="40" t="s">
        <v>154</v>
      </c>
      <c r="C3" s="12"/>
      <c r="D3" s="12" t="s">
        <v>41</v>
      </c>
      <c r="E3" s="12">
        <v>5</v>
      </c>
      <c r="F3" s="56"/>
      <c r="G3" s="43">
        <f t="shared" ref="G3:G9" si="0">ROUND(E3*F3,2)</f>
        <v>0</v>
      </c>
      <c r="H3" s="44">
        <v>0.08</v>
      </c>
      <c r="I3" s="43">
        <f t="shared" ref="I3:I9" si="1">ROUND(F3+F3*H3,2)</f>
        <v>0</v>
      </c>
      <c r="J3" s="43">
        <f t="shared" ref="J3:J9" si="2">ROUND(E3*I3,2)</f>
        <v>0</v>
      </c>
      <c r="K3" s="53">
        <v>7</v>
      </c>
    </row>
    <row r="4" spans="1:11" ht="63.75">
      <c r="A4" s="38">
        <v>2</v>
      </c>
      <c r="B4" s="12" t="s">
        <v>155</v>
      </c>
      <c r="C4" s="12"/>
      <c r="D4" s="12" t="s">
        <v>41</v>
      </c>
      <c r="E4" s="12">
        <v>5</v>
      </c>
      <c r="F4" s="56"/>
      <c r="G4" s="43">
        <f t="shared" si="0"/>
        <v>0</v>
      </c>
      <c r="H4" s="44">
        <v>0.08</v>
      </c>
      <c r="I4" s="43">
        <f t="shared" si="1"/>
        <v>0</v>
      </c>
      <c r="J4" s="43">
        <f t="shared" si="2"/>
        <v>0</v>
      </c>
      <c r="K4" s="53">
        <v>7</v>
      </c>
    </row>
    <row r="5" spans="1:11" ht="63.75">
      <c r="A5" s="38">
        <v>3</v>
      </c>
      <c r="B5" s="12" t="s">
        <v>156</v>
      </c>
      <c r="C5" s="12"/>
      <c r="D5" s="12" t="s">
        <v>41</v>
      </c>
      <c r="E5" s="12">
        <v>20</v>
      </c>
      <c r="F5" s="56"/>
      <c r="G5" s="43">
        <f t="shared" si="0"/>
        <v>0</v>
      </c>
      <c r="H5" s="44">
        <v>0.08</v>
      </c>
      <c r="I5" s="43">
        <f t="shared" si="1"/>
        <v>0</v>
      </c>
      <c r="J5" s="43">
        <f t="shared" si="2"/>
        <v>0</v>
      </c>
      <c r="K5" s="53">
        <v>7</v>
      </c>
    </row>
    <row r="6" spans="1:11" ht="51">
      <c r="A6" s="38">
        <v>4</v>
      </c>
      <c r="B6" s="12" t="s">
        <v>157</v>
      </c>
      <c r="C6" s="12"/>
      <c r="D6" s="12" t="s">
        <v>41</v>
      </c>
      <c r="E6" s="12">
        <v>20</v>
      </c>
      <c r="F6" s="56"/>
      <c r="G6" s="43">
        <f t="shared" si="0"/>
        <v>0</v>
      </c>
      <c r="H6" s="44">
        <v>0.08</v>
      </c>
      <c r="I6" s="43">
        <f t="shared" si="1"/>
        <v>0</v>
      </c>
      <c r="J6" s="43">
        <f t="shared" si="2"/>
        <v>0</v>
      </c>
      <c r="K6" s="53">
        <v>7</v>
      </c>
    </row>
    <row r="7" spans="1:11" ht="63.75">
      <c r="A7" s="38">
        <v>5</v>
      </c>
      <c r="B7" s="12" t="s">
        <v>158</v>
      </c>
      <c r="C7" s="12"/>
      <c r="D7" s="12" t="s">
        <v>41</v>
      </c>
      <c r="E7" s="12">
        <v>5</v>
      </c>
      <c r="F7" s="56"/>
      <c r="G7" s="43">
        <f t="shared" si="0"/>
        <v>0</v>
      </c>
      <c r="H7" s="44">
        <v>0.08</v>
      </c>
      <c r="I7" s="43">
        <f t="shared" si="1"/>
        <v>0</v>
      </c>
      <c r="J7" s="43">
        <f t="shared" si="2"/>
        <v>0</v>
      </c>
      <c r="K7" s="53">
        <v>7</v>
      </c>
    </row>
    <row r="8" spans="1:11" ht="63.75">
      <c r="A8" s="38">
        <v>6</v>
      </c>
      <c r="B8" s="12" t="s">
        <v>159</v>
      </c>
      <c r="C8" s="12"/>
      <c r="D8" s="12" t="s">
        <v>41</v>
      </c>
      <c r="E8" s="12">
        <v>5</v>
      </c>
      <c r="F8" s="56"/>
      <c r="G8" s="43">
        <f t="shared" si="0"/>
        <v>0</v>
      </c>
      <c r="H8" s="44">
        <v>0.08</v>
      </c>
      <c r="I8" s="43">
        <f t="shared" si="1"/>
        <v>0</v>
      </c>
      <c r="J8" s="43">
        <f t="shared" si="2"/>
        <v>0</v>
      </c>
      <c r="K8" s="53">
        <v>7</v>
      </c>
    </row>
    <row r="9" spans="1:11" ht="51">
      <c r="A9" s="38">
        <v>7</v>
      </c>
      <c r="B9" s="12" t="s">
        <v>160</v>
      </c>
      <c r="C9" s="12"/>
      <c r="D9" s="12" t="s">
        <v>41</v>
      </c>
      <c r="E9" s="12">
        <v>140</v>
      </c>
      <c r="F9" s="56"/>
      <c r="G9" s="43">
        <f t="shared" si="0"/>
        <v>0</v>
      </c>
      <c r="H9" s="44">
        <v>0.08</v>
      </c>
      <c r="I9" s="43">
        <f t="shared" si="1"/>
        <v>0</v>
      </c>
      <c r="J9" s="43">
        <f t="shared" si="2"/>
        <v>0</v>
      </c>
      <c r="K9" s="53">
        <v>7</v>
      </c>
    </row>
    <row r="10" spans="1:11">
      <c r="F10" s="57" t="s">
        <v>30</v>
      </c>
      <c r="G10" s="58">
        <f>SUM(G3:G9)</f>
        <v>0</v>
      </c>
      <c r="J10" s="58">
        <f>SUM(J3:J9)</f>
        <v>0</v>
      </c>
    </row>
  </sheetData>
  <pageMargins left="0.7" right="0.7" top="0.75" bottom="0.75" header="0.3" footer="0.3"/>
  <pageSetup paperSize="9" scale="94" fitToHeight="0" orientation="landscape" r:id="rId1"/>
  <headerFooter>
    <oddHeader>&amp;CZESTAW 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D539F-BC31-4DC5-99E4-BDC3556BD9E9}">
  <sheetPr>
    <pageSetUpPr fitToPage="1"/>
  </sheetPr>
  <dimension ref="A1:K4"/>
  <sheetViews>
    <sheetView view="pageLayout" zoomScaleNormal="100" workbookViewId="0">
      <selection activeCell="B3" sqref="B3"/>
    </sheetView>
  </sheetViews>
  <sheetFormatPr defaultRowHeight="12.75"/>
  <cols>
    <col min="1" max="1" width="4.28515625" style="37" customWidth="1"/>
    <col min="2" max="2" width="37.5703125" style="37" customWidth="1"/>
    <col min="3" max="3" width="12.85546875" style="37" customWidth="1"/>
    <col min="4" max="6" width="9.140625" style="37"/>
    <col min="7" max="7" width="9.7109375" style="37" customWidth="1"/>
    <col min="8" max="9" width="9.140625" style="37"/>
    <col min="10" max="10" width="17.140625" style="37" customWidth="1"/>
    <col min="11" max="16384" width="9.140625" style="37"/>
  </cols>
  <sheetData>
    <row r="1" spans="1:11" ht="38.25">
      <c r="A1" s="62" t="s">
        <v>44</v>
      </c>
      <c r="B1" s="62" t="s">
        <v>45</v>
      </c>
      <c r="C1" s="62" t="s">
        <v>46</v>
      </c>
      <c r="D1" s="62" t="s">
        <v>47</v>
      </c>
      <c r="E1" s="62" t="s">
        <v>48</v>
      </c>
      <c r="F1" s="62" t="s">
        <v>9</v>
      </c>
      <c r="G1" s="62" t="s">
        <v>10</v>
      </c>
      <c r="H1" s="62" t="s">
        <v>49</v>
      </c>
      <c r="I1" s="62" t="s">
        <v>12</v>
      </c>
      <c r="J1" s="62" t="s">
        <v>13</v>
      </c>
      <c r="K1" s="63" t="s">
        <v>14</v>
      </c>
    </row>
    <row r="2" spans="1:11">
      <c r="A2" s="38" t="s">
        <v>15</v>
      </c>
      <c r="B2" s="38" t="s">
        <v>16</v>
      </c>
      <c r="C2" s="38" t="s">
        <v>17</v>
      </c>
      <c r="D2" s="38" t="s">
        <v>18</v>
      </c>
      <c r="E2" s="38" t="s">
        <v>19</v>
      </c>
      <c r="F2" s="38" t="s">
        <v>20</v>
      </c>
      <c r="G2" s="38" t="s">
        <v>50</v>
      </c>
      <c r="H2" s="38" t="s">
        <v>22</v>
      </c>
      <c r="I2" s="38" t="s">
        <v>51</v>
      </c>
      <c r="J2" s="38" t="s">
        <v>52</v>
      </c>
      <c r="K2" s="53" t="s">
        <v>29</v>
      </c>
    </row>
    <row r="3" spans="1:11" ht="70.5" customHeight="1">
      <c r="A3" s="38">
        <v>1</v>
      </c>
      <c r="B3" s="39" t="s">
        <v>117</v>
      </c>
      <c r="C3" s="40"/>
      <c r="D3" s="40" t="s">
        <v>54</v>
      </c>
      <c r="E3" s="41">
        <v>1800</v>
      </c>
      <c r="F3" s="42"/>
      <c r="G3" s="43">
        <f t="shared" ref="G3" si="0">ROUND(E3*F3,2)</f>
        <v>0</v>
      </c>
      <c r="H3" s="44">
        <v>0.08</v>
      </c>
      <c r="I3" s="43">
        <f t="shared" ref="I3" si="1">ROUND(F3+F3*H3,2)</f>
        <v>0</v>
      </c>
      <c r="J3" s="43">
        <f t="shared" ref="J3" si="2">ROUND(E3*I3,2)</f>
        <v>0</v>
      </c>
      <c r="K3" s="53">
        <v>8</v>
      </c>
    </row>
    <row r="4" spans="1:11">
      <c r="F4" s="46" t="s">
        <v>30</v>
      </c>
      <c r="G4" s="47">
        <f>SUM(G3:G3)</f>
        <v>0</v>
      </c>
      <c r="J4" s="47">
        <f>SUM(J3:J3)</f>
        <v>0</v>
      </c>
    </row>
  </sheetData>
  <pageMargins left="0.7" right="0.7" top="0.75" bottom="0.75" header="0.3" footer="0.3"/>
  <pageSetup paperSize="9" scale="96" fitToHeight="0" orientation="landscape" r:id="rId1"/>
  <headerFooter>
    <oddHeader>&amp;CZESTAW 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6A7EC-339E-4EC0-920D-0EB5AF9E1B2D}">
  <sheetPr>
    <pageSetUpPr fitToPage="1"/>
  </sheetPr>
  <dimension ref="A1:K6"/>
  <sheetViews>
    <sheetView view="pageLayout" zoomScaleNormal="100" workbookViewId="0">
      <selection activeCell="B3" sqref="B3:B5"/>
    </sheetView>
  </sheetViews>
  <sheetFormatPr defaultRowHeight="12.75"/>
  <cols>
    <col min="1" max="1" width="4.5703125" style="37" customWidth="1"/>
    <col min="2" max="2" width="35.28515625" style="37" customWidth="1"/>
    <col min="3" max="3" width="13.140625" style="37" customWidth="1"/>
    <col min="4" max="6" width="9.140625" style="37"/>
    <col min="7" max="7" width="9.85546875" style="37" customWidth="1"/>
    <col min="8" max="9" width="9.140625" style="37"/>
    <col min="10" max="10" width="17.140625" style="37" customWidth="1"/>
    <col min="11" max="16384" width="9.140625" style="37"/>
  </cols>
  <sheetData>
    <row r="1" spans="1:11" ht="38.25">
      <c r="A1" s="62" t="s">
        <v>44</v>
      </c>
      <c r="B1" s="62" t="s">
        <v>45</v>
      </c>
      <c r="C1" s="62" t="s">
        <v>46</v>
      </c>
      <c r="D1" s="62" t="s">
        <v>47</v>
      </c>
      <c r="E1" s="62" t="s">
        <v>48</v>
      </c>
      <c r="F1" s="62" t="s">
        <v>9</v>
      </c>
      <c r="G1" s="62" t="s">
        <v>10</v>
      </c>
      <c r="H1" s="62" t="s">
        <v>49</v>
      </c>
      <c r="I1" s="62" t="s">
        <v>12</v>
      </c>
      <c r="J1" s="62" t="s">
        <v>13</v>
      </c>
      <c r="K1" s="63" t="s">
        <v>14</v>
      </c>
    </row>
    <row r="2" spans="1:11">
      <c r="A2" s="38" t="s">
        <v>15</v>
      </c>
      <c r="B2" s="38" t="s">
        <v>16</v>
      </c>
      <c r="C2" s="38" t="s">
        <v>17</v>
      </c>
      <c r="D2" s="38" t="s">
        <v>18</v>
      </c>
      <c r="E2" s="38" t="s">
        <v>19</v>
      </c>
      <c r="F2" s="38" t="s">
        <v>20</v>
      </c>
      <c r="G2" s="38" t="s">
        <v>50</v>
      </c>
      <c r="H2" s="38" t="s">
        <v>22</v>
      </c>
      <c r="I2" s="38" t="s">
        <v>51</v>
      </c>
      <c r="J2" s="38" t="s">
        <v>52</v>
      </c>
      <c r="K2" s="53" t="s">
        <v>29</v>
      </c>
    </row>
    <row r="3" spans="1:11" ht="38.25">
      <c r="A3" s="38">
        <v>1</v>
      </c>
      <c r="B3" s="39" t="s">
        <v>118</v>
      </c>
      <c r="C3" s="40"/>
      <c r="D3" s="40" t="s">
        <v>119</v>
      </c>
      <c r="E3" s="41">
        <v>20</v>
      </c>
      <c r="F3" s="42"/>
      <c r="G3" s="43">
        <f t="shared" ref="G3:G5" si="0">ROUND(E3*F3,2)</f>
        <v>0</v>
      </c>
      <c r="H3" s="44">
        <v>0.08</v>
      </c>
      <c r="I3" s="43">
        <f t="shared" ref="I3:I5" si="1">ROUND(F3+F3*H3,2)</f>
        <v>0</v>
      </c>
      <c r="J3" s="43">
        <f t="shared" ref="J3:J5" si="2">ROUND(E3*I3,2)</f>
        <v>0</v>
      </c>
      <c r="K3" s="53">
        <v>9</v>
      </c>
    </row>
    <row r="4" spans="1:11" ht="38.25">
      <c r="A4" s="38">
        <v>2</v>
      </c>
      <c r="B4" s="39" t="s">
        <v>120</v>
      </c>
      <c r="C4" s="40"/>
      <c r="D4" s="40" t="s">
        <v>54</v>
      </c>
      <c r="E4" s="41">
        <v>50</v>
      </c>
      <c r="F4" s="42"/>
      <c r="G4" s="43">
        <f t="shared" si="0"/>
        <v>0</v>
      </c>
      <c r="H4" s="44">
        <v>0.08</v>
      </c>
      <c r="I4" s="43">
        <f t="shared" si="1"/>
        <v>0</v>
      </c>
      <c r="J4" s="43">
        <f t="shared" si="2"/>
        <v>0</v>
      </c>
      <c r="K4" s="53">
        <v>9</v>
      </c>
    </row>
    <row r="5" spans="1:11" ht="38.25">
      <c r="A5" s="38">
        <v>3</v>
      </c>
      <c r="B5" s="39" t="s">
        <v>121</v>
      </c>
      <c r="C5" s="40"/>
      <c r="D5" s="40" t="s">
        <v>54</v>
      </c>
      <c r="E5" s="41">
        <v>20</v>
      </c>
      <c r="F5" s="42"/>
      <c r="G5" s="43">
        <f t="shared" si="0"/>
        <v>0</v>
      </c>
      <c r="H5" s="44">
        <v>0.08</v>
      </c>
      <c r="I5" s="43">
        <f t="shared" si="1"/>
        <v>0</v>
      </c>
      <c r="J5" s="43">
        <f t="shared" si="2"/>
        <v>0</v>
      </c>
      <c r="K5" s="53">
        <v>9</v>
      </c>
    </row>
    <row r="6" spans="1:11">
      <c r="F6" s="46" t="s">
        <v>30</v>
      </c>
      <c r="G6" s="47">
        <f>SUM(G3:G5)</f>
        <v>0</v>
      </c>
      <c r="J6" s="47">
        <f>SUM(J3:J5)</f>
        <v>0</v>
      </c>
    </row>
  </sheetData>
  <pageMargins left="0.7" right="0.7" top="0.75" bottom="0.75" header="0.3" footer="0.3"/>
  <pageSetup paperSize="9" scale="97" fitToHeight="0" orientation="landscape" r:id="rId1"/>
  <headerFooter>
    <oddHeader>&amp;CZESTAW 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ZESTAW 1</vt:lpstr>
      <vt:lpstr>ZESTAW 2</vt:lpstr>
      <vt:lpstr>ZESTAW 3</vt:lpstr>
      <vt:lpstr>ZESTAW 4</vt:lpstr>
      <vt:lpstr>ZESTAW 5</vt:lpstr>
      <vt:lpstr>ZESTAW 6</vt:lpstr>
      <vt:lpstr>ZESTAW 7</vt:lpstr>
      <vt:lpstr>ZESTAW 8</vt:lpstr>
      <vt:lpstr>ZESTAW 9</vt:lpstr>
      <vt:lpstr>ZESTAW 10</vt:lpstr>
      <vt:lpstr>ZESTAW 11</vt:lpstr>
      <vt:lpstr>ZESTAW 12</vt:lpstr>
      <vt:lpstr>ZESTAW 13</vt:lpstr>
      <vt:lpstr>ZESTAW 14</vt:lpstr>
      <vt:lpstr>ZESTAW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Kukowski</dc:creator>
  <cp:lastModifiedBy>Jolanta Siwiec</cp:lastModifiedBy>
  <cp:lastPrinted>2025-11-14T09:53:52Z</cp:lastPrinted>
  <dcterms:created xsi:type="dcterms:W3CDTF">2025-11-13T11:18:38Z</dcterms:created>
  <dcterms:modified xsi:type="dcterms:W3CDTF">2025-12-03T09:46:56Z</dcterms:modified>
</cp:coreProperties>
</file>